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gramData\AtlasLtd\AtlasDMT\"/>
    </mc:Choice>
  </mc:AlternateContent>
  <xr:revisionPtr revIDLastSave="0" documentId="13_ncr:1_{8045FC8D-BE9E-4C00-A37F-33F19D4CDC6D}" xr6:coauthVersionLast="44" xr6:coauthVersionMax="44" xr10:uidLastSave="{00000000-0000-0000-0000-000000000000}"/>
  <bookViews>
    <workbookView xWindow="-60" yWindow="-60" windowWidth="28920" windowHeight="15900" xr2:uid="{00000000-000D-0000-FFFF-FFFF00000000}"/>
  </bookViews>
  <sheets>
    <sheet name="Souhrn_scénářů" sheetId="6" r:id="rId1"/>
    <sheet name="Scénář_1" sheetId="10" r:id="rId2"/>
    <sheet name="Scénář_2" sheetId="12" r:id="rId3"/>
    <sheet name="Scénář_3" sheetId="13" r:id="rId4"/>
    <sheet name="Scénář_4" sheetId="14" r:id="rId5"/>
    <sheet name="Scénář_5" sheetId="15" r:id="rId6"/>
    <sheet name="pomocny" sheetId="1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3" l="1"/>
  <c r="F16" i="12"/>
  <c r="F16" i="10"/>
  <c r="H16" i="10"/>
  <c r="B19" i="6" l="1"/>
  <c r="A16" i="13" l="1"/>
  <c r="A16" i="12"/>
  <c r="A16" i="10"/>
  <c r="B17" i="6" l="1"/>
  <c r="F18" i="13" l="1"/>
  <c r="C18" i="13"/>
  <c r="A18" i="13"/>
  <c r="F18" i="12"/>
  <c r="C18" i="12"/>
  <c r="A18" i="12"/>
  <c r="F18" i="10"/>
  <c r="C18" i="10"/>
  <c r="A18" i="10"/>
  <c r="B23" i="6" l="1"/>
  <c r="B22" i="6"/>
  <c r="H16" i="13" l="1"/>
  <c r="H16" i="12"/>
  <c r="C16" i="10" l="1"/>
  <c r="B21" i="6" l="1"/>
  <c r="B20" i="6"/>
  <c r="C8" i="13" l="1"/>
  <c r="C8" i="12"/>
  <c r="C8" i="10"/>
  <c r="C7" i="10"/>
  <c r="A32" i="6" l="1"/>
  <c r="G24" i="13" l="1"/>
  <c r="G23" i="12"/>
  <c r="F24" i="13"/>
  <c r="F23" i="12"/>
  <c r="E24" i="13"/>
  <c r="E23" i="12"/>
  <c r="C24" i="13"/>
  <c r="C23" i="12"/>
  <c r="G22" i="10" l="1"/>
  <c r="F22" i="10"/>
  <c r="E22" i="10"/>
  <c r="C22" i="10"/>
  <c r="F28" i="6" l="1"/>
  <c r="E28" i="6"/>
  <c r="D28" i="6"/>
  <c r="C28" i="6"/>
  <c r="B22" i="10"/>
  <c r="F30" i="6" l="1"/>
  <c r="F29" i="6"/>
  <c r="E30" i="6"/>
  <c r="E29" i="6"/>
  <c r="D30" i="6"/>
  <c r="D29" i="6"/>
  <c r="C30" i="6"/>
  <c r="C29" i="6"/>
  <c r="C4" i="13" l="1"/>
  <c r="C4" i="12"/>
  <c r="C5" i="13"/>
  <c r="C5" i="12"/>
  <c r="C7" i="13"/>
  <c r="C7" i="12"/>
  <c r="C5" i="10" l="1"/>
  <c r="C4" i="10"/>
  <c r="C4" i="6" l="1"/>
  <c r="A22" i="10"/>
  <c r="C7" i="6" l="1"/>
  <c r="C5" i="6"/>
  <c r="A26" i="13" l="1"/>
  <c r="A26" i="12"/>
  <c r="A20" i="13"/>
  <c r="A20" i="12"/>
  <c r="A20" i="10"/>
  <c r="A26" i="10"/>
  <c r="F5" i="10" l="1"/>
  <c r="F7" i="13" l="1"/>
  <c r="F6" i="12"/>
  <c r="F5" i="6" l="1"/>
  <c r="C16" i="13" l="1"/>
  <c r="C16" i="12"/>
  <c r="F14" i="10" l="1"/>
  <c r="B18" i="6" l="1"/>
  <c r="A14" i="10" l="1"/>
  <c r="F14" i="13" l="1"/>
  <c r="F14" i="12"/>
  <c r="C14" i="13"/>
  <c r="C14" i="12"/>
  <c r="A14" i="13"/>
  <c r="A14" i="12"/>
  <c r="C14" i="10" l="1"/>
  <c r="C12" i="6" l="1"/>
  <c r="C14" i="6" l="1"/>
  <c r="C13" i="6"/>
  <c r="B24" i="13" l="1"/>
  <c r="B23" i="12"/>
  <c r="A23" i="12"/>
  <c r="A24" i="13"/>
  <c r="B16" i="6" l="1"/>
  <c r="F7" i="6" l="1"/>
  <c r="F6" i="6"/>
  <c r="AT1" i="11"/>
  <c r="A28" i="6" s="1"/>
  <c r="AT3" i="11" l="1"/>
  <c r="AT2" i="11"/>
  <c r="A29" i="6" l="1"/>
  <c r="B30" i="6" l="1"/>
  <c r="B29" i="6"/>
  <c r="B28" i="6"/>
  <c r="A31" i="6" l="1"/>
  <c r="A30" i="6"/>
  <c r="AL10" i="11" l="1"/>
  <c r="V5" i="11" l="1"/>
  <c r="V6" i="11" s="1"/>
  <c r="V7" i="11" s="1"/>
  <c r="V8" i="11" s="1"/>
  <c r="V9" i="11" s="1"/>
  <c r="V10" i="11" s="1"/>
  <c r="V11" i="11" s="1"/>
  <c r="V12" i="11" s="1"/>
  <c r="V13" i="11" s="1"/>
  <c r="V14" i="11" s="1"/>
  <c r="V15" i="11" s="1"/>
  <c r="V16" i="11" s="1"/>
  <c r="V17" i="11" s="1"/>
  <c r="V18" i="11" s="1"/>
  <c r="V19" i="11" s="1"/>
  <c r="V20" i="11" s="1"/>
  <c r="V21" i="11" s="1"/>
  <c r="V22" i="11" s="1"/>
  <c r="V23" i="11" s="1"/>
  <c r="V24" i="11" s="1"/>
  <c r="V25" i="11" s="1"/>
  <c r="V26" i="11" s="1"/>
  <c r="V27" i="11" s="1"/>
  <c r="V28" i="11" s="1"/>
  <c r="V29" i="11" s="1"/>
  <c r="V30" i="11" s="1"/>
  <c r="V31" i="11" s="1"/>
  <c r="V32" i="11" s="1"/>
  <c r="V33" i="11" s="1"/>
  <c r="V34" i="11" s="1"/>
  <c r="V35" i="11" s="1"/>
  <c r="V36" i="11" s="1"/>
  <c r="V37" i="11" s="1"/>
  <c r="V38" i="11" s="1"/>
  <c r="V39" i="11" s="1"/>
  <c r="V40" i="11" s="1"/>
  <c r="V41" i="11" s="1"/>
  <c r="V42" i="11" s="1"/>
  <c r="V43" i="11" s="1"/>
  <c r="V44" i="11" s="1"/>
  <c r="V45" i="11" s="1"/>
  <c r="V46" i="11" s="1"/>
  <c r="V47" i="11" s="1"/>
  <c r="V48" i="11" s="1"/>
  <c r="V49" i="11" s="1"/>
  <c r="V50" i="11" s="1"/>
  <c r="V51" i="11" s="1"/>
  <c r="V52" i="11" s="1"/>
  <c r="V53" i="11" s="1"/>
  <c r="V54" i="11" s="1"/>
  <c r="V55" i="11" s="1"/>
  <c r="V56" i="11" s="1"/>
  <c r="V57" i="11" s="1"/>
  <c r="V58" i="11" s="1"/>
  <c r="V59" i="11" s="1"/>
  <c r="V60" i="11" s="1"/>
  <c r="V61" i="11" s="1"/>
  <c r="V62" i="11" s="1"/>
  <c r="V63" i="11" s="1"/>
  <c r="V64" i="11" s="1"/>
  <c r="V65" i="11" s="1"/>
  <c r="V66" i="11" s="1"/>
  <c r="V67" i="11" s="1"/>
  <c r="V68" i="11" s="1"/>
  <c r="V69" i="11" s="1"/>
  <c r="V70" i="11" s="1"/>
  <c r="V71" i="11" s="1"/>
  <c r="V72" i="11" s="1"/>
  <c r="V73" i="11" s="1"/>
  <c r="V74" i="11" s="1"/>
  <c r="V75" i="11" s="1"/>
  <c r="V76" i="11" s="1"/>
  <c r="V77" i="11" s="1"/>
  <c r="V78" i="11" s="1"/>
  <c r="V79" i="11" s="1"/>
  <c r="V80" i="11" s="1"/>
  <c r="V81" i="11" s="1"/>
  <c r="V82" i="11" s="1"/>
  <c r="V83" i="11" s="1"/>
  <c r="V84" i="11" s="1"/>
  <c r="V85" i="11" s="1"/>
  <c r="V86" i="11" s="1"/>
  <c r="V87" i="11" s="1"/>
  <c r="V4" i="11"/>
  <c r="O5" i="11"/>
  <c r="O6" i="11"/>
  <c r="O7" i="11" s="1"/>
  <c r="O8" i="11" s="1"/>
  <c r="O9" i="11" s="1"/>
  <c r="O10" i="11" s="1"/>
  <c r="O11" i="11" s="1"/>
  <c r="O12" i="11" s="1"/>
  <c r="O13" i="11" s="1"/>
  <c r="O14" i="11" s="1"/>
  <c r="O15" i="11" s="1"/>
  <c r="O16" i="11" s="1"/>
  <c r="O17" i="11" s="1"/>
  <c r="O18" i="11" s="1"/>
  <c r="O19" i="11" s="1"/>
  <c r="O20" i="11" s="1"/>
  <c r="O21" i="11" s="1"/>
  <c r="O22" i="11" s="1"/>
  <c r="O23" i="11" s="1"/>
  <c r="O24" i="11" s="1"/>
  <c r="O25" i="11" s="1"/>
  <c r="O26" i="11" s="1"/>
  <c r="O27" i="11" s="1"/>
  <c r="O28" i="11" s="1"/>
  <c r="O29" i="11" s="1"/>
  <c r="O30" i="11" s="1"/>
  <c r="O31" i="11" s="1"/>
  <c r="O32" i="11" s="1"/>
  <c r="O33" i="11" s="1"/>
  <c r="O34" i="11" s="1"/>
  <c r="O35" i="11" s="1"/>
  <c r="O36" i="11" s="1"/>
  <c r="O37" i="11" s="1"/>
  <c r="O38" i="11" s="1"/>
  <c r="O39" i="11" s="1"/>
  <c r="O40" i="11" s="1"/>
  <c r="O41" i="11" s="1"/>
  <c r="O42" i="11" s="1"/>
  <c r="O43" i="11" s="1"/>
  <c r="O44" i="11" s="1"/>
  <c r="O45" i="11" s="1"/>
  <c r="O46" i="11" s="1"/>
  <c r="O47" i="11" s="1"/>
  <c r="O48" i="11" s="1"/>
  <c r="O49" i="11" s="1"/>
  <c r="O50" i="11" s="1"/>
  <c r="O51" i="11" s="1"/>
  <c r="O52" i="11" s="1"/>
  <c r="O53" i="11" s="1"/>
  <c r="O54" i="11" s="1"/>
  <c r="O55" i="11" s="1"/>
  <c r="O56" i="11" s="1"/>
  <c r="O57" i="11" s="1"/>
  <c r="O58" i="11" s="1"/>
  <c r="O59" i="11" s="1"/>
  <c r="O60" i="11" s="1"/>
  <c r="O61" i="11" s="1"/>
  <c r="O62" i="11" s="1"/>
  <c r="O63" i="11" s="1"/>
  <c r="O64" i="11" s="1"/>
  <c r="O65" i="11" s="1"/>
  <c r="O66" i="11" s="1"/>
  <c r="O67" i="11" s="1"/>
  <c r="O68" i="11" s="1"/>
  <c r="O69" i="11" s="1"/>
  <c r="O70" i="11" s="1"/>
  <c r="O71" i="11" s="1"/>
  <c r="O72" i="11" s="1"/>
  <c r="O73" i="11" s="1"/>
  <c r="O74" i="11" s="1"/>
  <c r="O75" i="11" s="1"/>
  <c r="O76" i="11" s="1"/>
  <c r="O77" i="11" s="1"/>
  <c r="O78" i="11" s="1"/>
  <c r="O79" i="11" s="1"/>
  <c r="O80" i="11" s="1"/>
  <c r="O81" i="11" s="1"/>
  <c r="O82" i="11" s="1"/>
  <c r="O83" i="11" s="1"/>
  <c r="O84" i="11" s="1"/>
  <c r="O85" i="11" s="1"/>
  <c r="O86" i="11" s="1"/>
  <c r="O87" i="11" s="1"/>
  <c r="O4" i="11"/>
  <c r="H5" i="11"/>
  <c r="H6" i="11"/>
  <c r="H7" i="11"/>
  <c r="H8" i="11"/>
  <c r="H9" i="11"/>
  <c r="H10" i="1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H65" i="11" s="1"/>
  <c r="H66" i="11" s="1"/>
  <c r="H67" i="11" s="1"/>
  <c r="H68" i="11" s="1"/>
  <c r="H69" i="11" s="1"/>
  <c r="H70" i="11" s="1"/>
  <c r="H71" i="11" s="1"/>
  <c r="H72" i="11" s="1"/>
  <c r="H73" i="11" s="1"/>
  <c r="H74" i="11" s="1"/>
  <c r="H75" i="11" s="1"/>
  <c r="H76" i="11" s="1"/>
  <c r="H77" i="11" s="1"/>
  <c r="H78" i="11" s="1"/>
  <c r="H79" i="11" s="1"/>
  <c r="H80" i="11" s="1"/>
  <c r="H81" i="11" s="1"/>
  <c r="H82" i="11" s="1"/>
  <c r="H83" i="11" s="1"/>
  <c r="H84" i="11" s="1"/>
  <c r="H85" i="11" s="1"/>
  <c r="H86" i="11" s="1"/>
  <c r="H87" i="11" s="1"/>
  <c r="H4" i="11"/>
  <c r="C3" i="15" l="1"/>
  <c r="C3" i="14"/>
  <c r="C3" i="13"/>
  <c r="C3" i="12"/>
  <c r="C3" i="10"/>
  <c r="C3" i="6" l="1"/>
  <c r="AP4" i="11" l="1"/>
  <c r="AP5" i="11"/>
  <c r="Z8" i="11" l="1"/>
  <c r="Z16" i="11"/>
  <c r="Z24" i="11"/>
  <c r="Z32" i="11"/>
  <c r="Z40" i="11"/>
  <c r="Z48" i="11"/>
  <c r="Z56" i="11"/>
  <c r="Z64" i="11"/>
  <c r="Z72" i="11"/>
  <c r="Z3" i="11"/>
  <c r="Y4" i="11"/>
  <c r="Z4" i="11" s="1"/>
  <c r="Y5" i="11"/>
  <c r="Z5" i="11" s="1"/>
  <c r="Y6" i="11"/>
  <c r="Z6" i="11" s="1"/>
  <c r="Y7" i="11"/>
  <c r="Z7" i="11" s="1"/>
  <c r="Y8" i="11"/>
  <c r="Y9" i="11"/>
  <c r="Z9" i="11" s="1"/>
  <c r="Y10" i="11"/>
  <c r="Z10" i="11" s="1"/>
  <c r="Y11" i="11"/>
  <c r="Z11" i="11" s="1"/>
  <c r="Y12" i="11"/>
  <c r="Z12" i="11" s="1"/>
  <c r="Y13" i="11"/>
  <c r="Z13" i="11" s="1"/>
  <c r="Y14" i="11"/>
  <c r="Z14" i="11" s="1"/>
  <c r="Y15" i="11"/>
  <c r="Z15" i="11" s="1"/>
  <c r="Y16" i="11"/>
  <c r="Y17" i="11"/>
  <c r="Z17" i="11" s="1"/>
  <c r="Y18" i="11"/>
  <c r="Z18" i="11" s="1"/>
  <c r="Y19" i="11"/>
  <c r="Z19" i="11" s="1"/>
  <c r="Y20" i="11"/>
  <c r="Z20" i="11" s="1"/>
  <c r="Y21" i="11"/>
  <c r="Z21" i="11" s="1"/>
  <c r="Y22" i="11"/>
  <c r="Z22" i="11" s="1"/>
  <c r="Y23" i="11"/>
  <c r="Z23" i="11" s="1"/>
  <c r="Y24" i="11"/>
  <c r="Y25" i="11"/>
  <c r="Z25" i="11" s="1"/>
  <c r="Y26" i="11"/>
  <c r="Z26" i="11" s="1"/>
  <c r="Y27" i="11"/>
  <c r="Z27" i="11" s="1"/>
  <c r="Y28" i="11"/>
  <c r="Z28" i="11" s="1"/>
  <c r="Y29" i="11"/>
  <c r="Z29" i="11" s="1"/>
  <c r="Y30" i="11"/>
  <c r="Z30" i="11" s="1"/>
  <c r="Y31" i="11"/>
  <c r="Z31" i="11" s="1"/>
  <c r="Y32" i="11"/>
  <c r="Y33" i="11"/>
  <c r="Z33" i="11" s="1"/>
  <c r="Y34" i="11"/>
  <c r="Z34" i="11" s="1"/>
  <c r="Y35" i="11"/>
  <c r="Z35" i="11" s="1"/>
  <c r="Y36" i="11"/>
  <c r="Z36" i="11" s="1"/>
  <c r="Y37" i="11"/>
  <c r="Z37" i="11" s="1"/>
  <c r="Y38" i="11"/>
  <c r="Z38" i="11" s="1"/>
  <c r="Y39" i="11"/>
  <c r="Z39" i="11" s="1"/>
  <c r="Y40" i="11"/>
  <c r="Y41" i="11"/>
  <c r="Z41" i="11" s="1"/>
  <c r="Y42" i="11"/>
  <c r="Z42" i="11" s="1"/>
  <c r="Y43" i="11"/>
  <c r="Z43" i="11" s="1"/>
  <c r="Y44" i="11"/>
  <c r="Z44" i="11" s="1"/>
  <c r="Y45" i="11"/>
  <c r="Z45" i="11" s="1"/>
  <c r="Y46" i="11"/>
  <c r="Z46" i="11" s="1"/>
  <c r="Y47" i="11"/>
  <c r="Z47" i="11" s="1"/>
  <c r="Y48" i="11"/>
  <c r="Y49" i="11"/>
  <c r="Z49" i="11" s="1"/>
  <c r="Y50" i="11"/>
  <c r="Z50" i="11" s="1"/>
  <c r="Y51" i="11"/>
  <c r="Z51" i="11" s="1"/>
  <c r="Y52" i="11"/>
  <c r="Z52" i="11" s="1"/>
  <c r="Y53" i="11"/>
  <c r="Z53" i="11" s="1"/>
  <c r="Y54" i="11"/>
  <c r="Z54" i="11" s="1"/>
  <c r="Y55" i="11"/>
  <c r="Z55" i="11" s="1"/>
  <c r="Y56" i="11"/>
  <c r="Y57" i="11"/>
  <c r="Z57" i="11" s="1"/>
  <c r="Y58" i="11"/>
  <c r="Z58" i="11" s="1"/>
  <c r="Y59" i="11"/>
  <c r="Z59" i="11" s="1"/>
  <c r="Y60" i="11"/>
  <c r="Z60" i="11" s="1"/>
  <c r="Y61" i="11"/>
  <c r="Z61" i="11" s="1"/>
  <c r="Y62" i="11"/>
  <c r="Z62" i="11" s="1"/>
  <c r="Y63" i="11"/>
  <c r="Z63" i="11" s="1"/>
  <c r="Y64" i="11"/>
  <c r="Y65" i="11"/>
  <c r="Z65" i="11" s="1"/>
  <c r="Y66" i="11"/>
  <c r="Z66" i="11" s="1"/>
  <c r="Y67" i="11"/>
  <c r="Z67" i="11" s="1"/>
  <c r="Y68" i="11"/>
  <c r="Z68" i="11" s="1"/>
  <c r="Y69" i="11"/>
  <c r="Z69" i="11" s="1"/>
  <c r="Y70" i="11"/>
  <c r="Z70" i="11" s="1"/>
  <c r="Y71" i="11"/>
  <c r="Z71" i="11" s="1"/>
  <c r="Y72" i="11"/>
  <c r="Y73" i="11"/>
  <c r="Z73" i="11" s="1"/>
  <c r="Y74" i="11"/>
  <c r="Z74" i="11" s="1"/>
  <c r="Y75" i="11"/>
  <c r="Z75" i="11" s="1"/>
  <c r="Y76" i="11"/>
  <c r="Z76" i="11" s="1"/>
  <c r="Y77" i="11"/>
  <c r="Z77" i="11" s="1"/>
  <c r="Y78" i="11"/>
  <c r="Z78" i="11" s="1"/>
  <c r="Y79" i="11"/>
  <c r="Z79" i="11" s="1"/>
  <c r="Y3" i="11"/>
  <c r="AN1" i="11" l="1"/>
  <c r="AP1" i="11" s="1"/>
  <c r="AN4" i="11"/>
  <c r="AN5" i="11"/>
  <c r="D8" i="11" l="1"/>
  <c r="E8" i="11" s="1"/>
  <c r="D16" i="11"/>
  <c r="E16" i="11" s="1"/>
  <c r="D24" i="11"/>
  <c r="E24" i="11" s="1"/>
  <c r="D32" i="11"/>
  <c r="E32" i="11" s="1"/>
  <c r="D40" i="11"/>
  <c r="E40" i="11" s="1"/>
  <c r="D48" i="11"/>
  <c r="E48" i="11" s="1"/>
  <c r="D56" i="11"/>
  <c r="E56" i="11" s="1"/>
  <c r="D64" i="11"/>
  <c r="E64" i="11" s="1"/>
  <c r="D72" i="11"/>
  <c r="E72" i="11" s="1"/>
  <c r="D3" i="11"/>
  <c r="E3" i="11" s="1"/>
  <c r="D18" i="11"/>
  <c r="E18" i="11" s="1"/>
  <c r="D34" i="11"/>
  <c r="E34" i="11" s="1"/>
  <c r="D50" i="11"/>
  <c r="E50" i="11" s="1"/>
  <c r="D66" i="11"/>
  <c r="E66" i="11" s="1"/>
  <c r="D11" i="11"/>
  <c r="E11" i="11" s="1"/>
  <c r="D27" i="11"/>
  <c r="E27" i="11" s="1"/>
  <c r="D43" i="11"/>
  <c r="E43" i="11" s="1"/>
  <c r="D59" i="11"/>
  <c r="E59" i="11" s="1"/>
  <c r="D75" i="11"/>
  <c r="E75" i="11" s="1"/>
  <c r="D12" i="11"/>
  <c r="E12" i="11" s="1"/>
  <c r="D28" i="11"/>
  <c r="E28" i="11" s="1"/>
  <c r="D44" i="11"/>
  <c r="E44" i="11" s="1"/>
  <c r="D60" i="11"/>
  <c r="E60" i="11" s="1"/>
  <c r="D68" i="11"/>
  <c r="E68" i="11" s="1"/>
  <c r="D29" i="11"/>
  <c r="E29" i="11" s="1"/>
  <c r="D61" i="11"/>
  <c r="E61" i="11" s="1"/>
  <c r="D6" i="11"/>
  <c r="E6" i="11" s="1"/>
  <c r="D30" i="11"/>
  <c r="E30" i="11" s="1"/>
  <c r="D46" i="11"/>
  <c r="E46" i="11" s="1"/>
  <c r="D70" i="11"/>
  <c r="E70" i="11" s="1"/>
  <c r="D23" i="11"/>
  <c r="E23" i="11" s="1"/>
  <c r="D47" i="11"/>
  <c r="E47" i="11" s="1"/>
  <c r="D71" i="11"/>
  <c r="E71" i="11" s="1"/>
  <c r="D9" i="11"/>
  <c r="E9" i="11" s="1"/>
  <c r="D17" i="11"/>
  <c r="E17" i="11" s="1"/>
  <c r="D25" i="11"/>
  <c r="E25" i="11" s="1"/>
  <c r="D33" i="11"/>
  <c r="E33" i="11" s="1"/>
  <c r="D41" i="11"/>
  <c r="E41" i="11" s="1"/>
  <c r="D49" i="11"/>
  <c r="E49" i="11" s="1"/>
  <c r="D57" i="11"/>
  <c r="E57" i="11" s="1"/>
  <c r="D65" i="11"/>
  <c r="E65" i="11" s="1"/>
  <c r="D73" i="11"/>
  <c r="E73" i="11" s="1"/>
  <c r="D10" i="11"/>
  <c r="E10" i="11" s="1"/>
  <c r="D26" i="11"/>
  <c r="E26" i="11" s="1"/>
  <c r="D42" i="11"/>
  <c r="E42" i="11" s="1"/>
  <c r="D58" i="11"/>
  <c r="E58" i="11" s="1"/>
  <c r="D74" i="11"/>
  <c r="E74" i="11" s="1"/>
  <c r="D19" i="11"/>
  <c r="E19" i="11" s="1"/>
  <c r="D35" i="11"/>
  <c r="E35" i="11" s="1"/>
  <c r="D51" i="11"/>
  <c r="E51" i="11" s="1"/>
  <c r="D67" i="11"/>
  <c r="E67" i="11" s="1"/>
  <c r="D4" i="11"/>
  <c r="E4" i="11" s="1"/>
  <c r="D20" i="11"/>
  <c r="E20" i="11" s="1"/>
  <c r="D36" i="11"/>
  <c r="E36" i="11" s="1"/>
  <c r="D52" i="11"/>
  <c r="E52" i="11" s="1"/>
  <c r="D76" i="11"/>
  <c r="E76" i="11" s="1"/>
  <c r="D37" i="11"/>
  <c r="E37" i="11" s="1"/>
  <c r="D53" i="11"/>
  <c r="E53" i="11" s="1"/>
  <c r="D77" i="11"/>
  <c r="E77" i="11" s="1"/>
  <c r="D14" i="11"/>
  <c r="E14" i="11" s="1"/>
  <c r="D38" i="11"/>
  <c r="E38" i="11" s="1"/>
  <c r="D62" i="11"/>
  <c r="E62" i="11" s="1"/>
  <c r="D7" i="11"/>
  <c r="E7" i="11" s="1"/>
  <c r="D31" i="11"/>
  <c r="E31" i="11" s="1"/>
  <c r="D55" i="11"/>
  <c r="E55" i="11" s="1"/>
  <c r="D69" i="11"/>
  <c r="E69" i="11" s="1"/>
  <c r="D79" i="11"/>
  <c r="E79" i="11" s="1"/>
  <c r="D5" i="11"/>
  <c r="E5" i="11" s="1"/>
  <c r="D13" i="11"/>
  <c r="E13" i="11" s="1"/>
  <c r="D21" i="11"/>
  <c r="E21" i="11" s="1"/>
  <c r="D45" i="11"/>
  <c r="E45" i="11" s="1"/>
  <c r="D22" i="11"/>
  <c r="E22" i="11" s="1"/>
  <c r="D54" i="11"/>
  <c r="E54" i="11" s="1"/>
  <c r="D78" i="11"/>
  <c r="E78" i="11" s="1"/>
  <c r="D15" i="11"/>
  <c r="E15" i="11" s="1"/>
  <c r="D39" i="11"/>
  <c r="E39" i="11" s="1"/>
  <c r="D63" i="11"/>
  <c r="E63" i="11" s="1"/>
  <c r="AJ3" i="11"/>
  <c r="AJ4" i="11" s="1"/>
  <c r="AJ5" i="11" s="1"/>
  <c r="AJ6" i="11" s="1"/>
  <c r="AJ7" i="11" s="1"/>
  <c r="AJ8" i="11" s="1"/>
  <c r="AJ9" i="11" s="1"/>
  <c r="AJ10" i="11" s="1"/>
  <c r="AJ11" i="11" s="1"/>
  <c r="AJ12" i="11" s="1"/>
  <c r="AJ13" i="11" s="1"/>
  <c r="AJ14" i="11" s="1"/>
  <c r="AJ15" i="11" s="1"/>
  <c r="AJ16" i="11" s="1"/>
  <c r="AJ17" i="11" s="1"/>
  <c r="AJ18" i="11" s="1"/>
  <c r="AJ19" i="11" s="1"/>
  <c r="AJ20" i="11" s="1"/>
  <c r="AJ21" i="11" s="1"/>
  <c r="AJ22" i="11" s="1"/>
  <c r="AJ23" i="11" s="1"/>
  <c r="AJ24" i="11" s="1"/>
  <c r="AJ25" i="11" s="1"/>
  <c r="AJ26" i="11" s="1"/>
  <c r="AJ27" i="11" s="1"/>
  <c r="AJ28" i="11" s="1"/>
  <c r="AJ29" i="11" s="1"/>
  <c r="AJ30" i="11" s="1"/>
  <c r="AJ31" i="11" s="1"/>
  <c r="AJ32" i="11" s="1"/>
  <c r="AJ33" i="11" s="1"/>
  <c r="AJ34" i="11" s="1"/>
  <c r="AJ35" i="11" s="1"/>
  <c r="AJ36" i="11" s="1"/>
  <c r="AJ37" i="11" s="1"/>
  <c r="AJ38" i="11" s="1"/>
  <c r="AJ39" i="11" s="1"/>
  <c r="AJ40" i="11" s="1"/>
  <c r="AJ41" i="11" s="1"/>
  <c r="AJ42" i="11" s="1"/>
  <c r="AJ43" i="11" s="1"/>
  <c r="AJ44" i="11" s="1"/>
  <c r="AJ45" i="11" s="1"/>
  <c r="AJ46" i="11" s="1"/>
  <c r="AJ47" i="11" s="1"/>
  <c r="AJ48" i="11" s="1"/>
  <c r="AJ49" i="11" s="1"/>
  <c r="AJ50" i="11" s="1"/>
  <c r="AJ51" i="11" s="1"/>
  <c r="AJ52" i="11" s="1"/>
  <c r="AJ53" i="11" s="1"/>
  <c r="AJ54" i="11" s="1"/>
  <c r="AJ55" i="11" s="1"/>
  <c r="AJ56" i="11" s="1"/>
  <c r="AJ57" i="11" s="1"/>
  <c r="AJ58" i="11" s="1"/>
  <c r="AJ59" i="11" s="1"/>
  <c r="AJ60" i="11" s="1"/>
  <c r="AJ61" i="11" s="1"/>
  <c r="AJ62" i="11" s="1"/>
  <c r="AJ63" i="11" s="1"/>
  <c r="AJ64" i="11" s="1"/>
  <c r="AJ65" i="11" s="1"/>
  <c r="AJ66" i="11" s="1"/>
  <c r="AJ67" i="11" s="1"/>
  <c r="AJ68" i="11" s="1"/>
  <c r="AJ69" i="11" s="1"/>
  <c r="AJ70" i="11" s="1"/>
  <c r="AJ71" i="11" s="1"/>
  <c r="AJ72" i="11" s="1"/>
  <c r="AJ73" i="11" s="1"/>
  <c r="AJ74" i="11" s="1"/>
  <c r="AJ75" i="11" s="1"/>
  <c r="AJ76" i="11" s="1"/>
  <c r="AJ77" i="11" s="1"/>
  <c r="AJ78" i="11" s="1"/>
  <c r="AJ79" i="11" s="1"/>
  <c r="AJ80" i="11" s="1"/>
  <c r="AJ81" i="11" s="1"/>
  <c r="AJ82" i="11" s="1"/>
  <c r="AJ83" i="11" s="1"/>
  <c r="AJ84" i="11" s="1"/>
  <c r="AJ85" i="11" s="1"/>
  <c r="AJ86" i="11" s="1"/>
  <c r="AJ87" i="11" s="1"/>
  <c r="AC3" i="11"/>
  <c r="AC4" i="11" s="1"/>
  <c r="AC5" i="11" s="1"/>
  <c r="AC6" i="11" s="1"/>
  <c r="AC7" i="11" s="1"/>
  <c r="AC8" i="11" s="1"/>
  <c r="AC9" i="11" s="1"/>
  <c r="AC10" i="11" s="1"/>
  <c r="AC11" i="11" s="1"/>
  <c r="AC12" i="11" s="1"/>
  <c r="AC13" i="11" s="1"/>
  <c r="AC14" i="11" s="1"/>
  <c r="AC15" i="11" s="1"/>
  <c r="AC16" i="11" s="1"/>
  <c r="AC17" i="11" s="1"/>
  <c r="AC18" i="11" s="1"/>
  <c r="AC19" i="11" s="1"/>
  <c r="AC20" i="11" s="1"/>
  <c r="AC21" i="11" s="1"/>
  <c r="AC22" i="11" s="1"/>
  <c r="AC23" i="11" s="1"/>
  <c r="AC24" i="11" s="1"/>
  <c r="AC25" i="11" s="1"/>
  <c r="AC26" i="11" s="1"/>
  <c r="AC27" i="11" s="1"/>
  <c r="AC28" i="11" s="1"/>
  <c r="AC29" i="11" s="1"/>
  <c r="AC30" i="11" s="1"/>
  <c r="AC31" i="11" s="1"/>
  <c r="AC32" i="11" s="1"/>
  <c r="AC33" i="11" s="1"/>
  <c r="AC34" i="11" s="1"/>
  <c r="AC35" i="11" s="1"/>
  <c r="AC36" i="11" s="1"/>
  <c r="AC37" i="11" s="1"/>
  <c r="AC38" i="11" s="1"/>
  <c r="AC39" i="11" s="1"/>
  <c r="AC40" i="11" s="1"/>
  <c r="AC41" i="11" s="1"/>
  <c r="AC42" i="11" s="1"/>
  <c r="AC43" i="11" s="1"/>
  <c r="AC44" i="11" s="1"/>
  <c r="AC45" i="11" s="1"/>
  <c r="AC46" i="11" s="1"/>
  <c r="AC47" i="11" s="1"/>
  <c r="AC48" i="11" s="1"/>
  <c r="AC49" i="11" s="1"/>
  <c r="AC50" i="11" s="1"/>
  <c r="AC51" i="11" s="1"/>
  <c r="AC52" i="11" s="1"/>
  <c r="AC53" i="11" s="1"/>
  <c r="AC54" i="11" s="1"/>
  <c r="AC55" i="11" s="1"/>
  <c r="AC56" i="11" s="1"/>
  <c r="AC57" i="11" s="1"/>
  <c r="AC58" i="11" s="1"/>
  <c r="AC59" i="11" s="1"/>
  <c r="AC60" i="11" s="1"/>
  <c r="AC61" i="11" s="1"/>
  <c r="AC62" i="11" s="1"/>
  <c r="AC63" i="11" s="1"/>
  <c r="AC64" i="11" s="1"/>
  <c r="AC65" i="11" s="1"/>
  <c r="AC66" i="11" s="1"/>
  <c r="AC67" i="11" s="1"/>
  <c r="AC68" i="11" s="1"/>
  <c r="AC69" i="11" s="1"/>
  <c r="AC70" i="11" s="1"/>
  <c r="AC71" i="11" s="1"/>
  <c r="AC72" i="11" s="1"/>
  <c r="AC73" i="11" s="1"/>
  <c r="AC74" i="11" s="1"/>
  <c r="AC75" i="11" s="1"/>
  <c r="AC76" i="11" s="1"/>
  <c r="AC77" i="11" s="1"/>
  <c r="AC78" i="11" s="1"/>
  <c r="AC79" i="11" s="1"/>
  <c r="AC80" i="11" s="1"/>
  <c r="AC81" i="11" s="1"/>
  <c r="AC82" i="11" s="1"/>
  <c r="AC83" i="11" s="1"/>
  <c r="AC84" i="11" s="1"/>
  <c r="AC85" i="11" s="1"/>
  <c r="AC86" i="11" s="1"/>
  <c r="AC87" i="11" s="1"/>
  <c r="V3" i="11"/>
  <c r="O3" i="11"/>
  <c r="H3" i="11"/>
  <c r="AE3" i="11" l="1"/>
  <c r="AE4" i="11" s="1"/>
  <c r="AE5" i="11" s="1"/>
  <c r="AE6" i="11" s="1"/>
  <c r="AE7" i="11" s="1"/>
  <c r="AE8" i="11" s="1"/>
  <c r="AE9" i="11" s="1"/>
  <c r="AE10" i="11" s="1"/>
  <c r="AE11" i="11" s="1"/>
  <c r="AE12" i="11" s="1"/>
  <c r="AE13" i="11" s="1"/>
  <c r="AE14" i="11" s="1"/>
  <c r="AE15" i="11" s="1"/>
  <c r="AE16" i="11" s="1"/>
  <c r="AE17" i="11" s="1"/>
  <c r="AE18" i="11" s="1"/>
  <c r="AE19" i="11" s="1"/>
  <c r="AE20" i="11" s="1"/>
  <c r="AE21" i="11" s="1"/>
  <c r="AE22" i="11" s="1"/>
  <c r="AE23" i="11" s="1"/>
  <c r="AE24" i="11" s="1"/>
  <c r="AE25" i="11" s="1"/>
  <c r="AE26" i="11" s="1"/>
  <c r="AE27" i="11" s="1"/>
  <c r="AE28" i="11" s="1"/>
  <c r="X3" i="11"/>
  <c r="X4" i="11" s="1"/>
  <c r="Q3" i="11"/>
  <c r="Q4" i="11" s="1"/>
  <c r="Q5" i="11" s="1"/>
  <c r="Q6" i="11" s="1"/>
  <c r="Q7" i="11" s="1"/>
  <c r="Q8" i="11" s="1"/>
  <c r="Q9" i="11" s="1"/>
  <c r="Q10" i="11" s="1"/>
  <c r="Q11" i="11" s="1"/>
  <c r="Q12" i="11" s="1"/>
  <c r="Q13" i="11" s="1"/>
  <c r="Q14" i="11" s="1"/>
  <c r="Q15" i="11" s="1"/>
  <c r="Q16" i="11" s="1"/>
  <c r="Q17" i="11" s="1"/>
  <c r="Q18" i="11" s="1"/>
  <c r="Q19" i="11" s="1"/>
  <c r="Q20" i="11" s="1"/>
  <c r="Q21" i="11" s="1"/>
  <c r="Q22" i="11" s="1"/>
  <c r="Q23" i="11" s="1"/>
  <c r="Q24" i="11" s="1"/>
  <c r="Q25" i="11" s="1"/>
  <c r="Q26" i="11" s="1"/>
  <c r="Q27" i="11" s="1"/>
  <c r="Q28" i="11" s="1"/>
  <c r="Q29" i="11" s="1"/>
  <c r="Q30" i="11" s="1"/>
  <c r="Q31" i="11" s="1"/>
  <c r="Q32" i="11" s="1"/>
  <c r="Q33" i="11" s="1"/>
  <c r="Q34" i="11" s="1"/>
  <c r="Q35" i="11" s="1"/>
  <c r="Q36" i="11" s="1"/>
  <c r="Q37" i="11" s="1"/>
  <c r="Q38" i="11" s="1"/>
  <c r="Q39" i="11" s="1"/>
  <c r="Q40" i="11" s="1"/>
  <c r="Q41" i="11" s="1"/>
  <c r="Q42" i="11" s="1"/>
  <c r="Q43" i="11" s="1"/>
  <c r="Q44" i="11" s="1"/>
  <c r="Q45" i="11" s="1"/>
  <c r="Q46" i="11" s="1"/>
  <c r="Q47" i="11" s="1"/>
  <c r="Q48" i="11" s="1"/>
  <c r="Q49" i="11" s="1"/>
  <c r="Q50" i="11" s="1"/>
  <c r="Q51" i="11" s="1"/>
  <c r="Q52" i="11" s="1"/>
  <c r="Q53" i="11" s="1"/>
  <c r="Q54" i="11" s="1"/>
  <c r="Q55" i="11" s="1"/>
  <c r="Q56" i="11" s="1"/>
  <c r="Q57" i="11" s="1"/>
  <c r="Q58" i="11" s="1"/>
  <c r="Q59" i="11" s="1"/>
  <c r="Q60" i="11" s="1"/>
  <c r="Q61" i="11" s="1"/>
  <c r="Q62" i="11" s="1"/>
  <c r="Q63" i="11" s="1"/>
  <c r="Q64" i="11" s="1"/>
  <c r="Q65" i="11" s="1"/>
  <c r="Q66" i="11" s="1"/>
  <c r="Q67" i="11" s="1"/>
  <c r="Q68" i="11" s="1"/>
  <c r="Q69" i="11" s="1"/>
  <c r="Q70" i="11" s="1"/>
  <c r="J3" i="11"/>
  <c r="C3" i="11"/>
  <c r="C4" i="11" s="1"/>
  <c r="C5" i="11" s="1"/>
  <c r="C6" i="11" s="1"/>
  <c r="C7" i="11" s="1"/>
  <c r="C8" i="11" s="1"/>
  <c r="C9" i="11" s="1"/>
  <c r="C10" i="11" s="1"/>
  <c r="C11" i="11" s="1"/>
  <c r="C12" i="11" s="1"/>
  <c r="C13" i="11" s="1"/>
  <c r="C14" i="11" s="1"/>
  <c r="C15" i="11" s="1"/>
  <c r="C16" i="11" s="1"/>
  <c r="C17" i="11" s="1"/>
  <c r="C18" i="11" s="1"/>
  <c r="C19" i="11" s="1"/>
  <c r="C20" i="11" s="1"/>
  <c r="C21" i="11" s="1"/>
  <c r="C22" i="11" s="1"/>
  <c r="C23" i="11" s="1"/>
  <c r="C24" i="11" s="1"/>
  <c r="C25" i="11" s="1"/>
  <c r="C26" i="11" s="1"/>
  <c r="C27" i="11" s="1"/>
  <c r="C28" i="11" s="1"/>
  <c r="C29" i="11" s="1"/>
  <c r="C30" i="11" s="1"/>
  <c r="C31" i="11" s="1"/>
  <c r="C32" i="11" s="1"/>
  <c r="C33" i="11" s="1"/>
  <c r="C34" i="11" s="1"/>
  <c r="C35" i="11" s="1"/>
  <c r="C36" i="11" s="1"/>
  <c r="C37" i="11" s="1"/>
  <c r="C38" i="11" s="1"/>
  <c r="C39" i="11" s="1"/>
  <c r="C40" i="11" s="1"/>
  <c r="C41" i="11" s="1"/>
  <c r="C42" i="11" s="1"/>
  <c r="C43" i="11" s="1"/>
  <c r="C44" i="11" s="1"/>
  <c r="C45" i="11" s="1"/>
  <c r="C46" i="11" s="1"/>
  <c r="C47" i="11" s="1"/>
  <c r="C48" i="11" s="1"/>
  <c r="C49" i="11" s="1"/>
  <c r="C50" i="11" s="1"/>
  <c r="C51" i="11" s="1"/>
  <c r="C52" i="11" s="1"/>
  <c r="C53" i="11" s="1"/>
  <c r="C54" i="11" s="1"/>
  <c r="C55" i="11" s="1"/>
  <c r="C56" i="11" s="1"/>
  <c r="C57" i="11" s="1"/>
  <c r="C58" i="11" s="1"/>
  <c r="C59" i="11" s="1"/>
  <c r="C60" i="11" s="1"/>
  <c r="C61" i="11" s="1"/>
  <c r="C62" i="11" s="1"/>
  <c r="C63" i="11" s="1"/>
  <c r="C64" i="11" s="1"/>
  <c r="C65" i="11" s="1"/>
  <c r="C66" i="11" s="1"/>
  <c r="C67" i="11" s="1"/>
  <c r="C68" i="11" s="1"/>
  <c r="C69" i="11" s="1"/>
  <c r="C70" i="11" s="1"/>
  <c r="C71" i="11" s="1"/>
  <c r="C72" i="11" s="1"/>
  <c r="C73" i="11" s="1"/>
  <c r="C74" i="11" s="1"/>
  <c r="C75" i="11" s="1"/>
  <c r="C76" i="11" s="1"/>
  <c r="AN3" i="11"/>
  <c r="AP3" i="11" s="1"/>
  <c r="AN2" i="11"/>
  <c r="AP2" i="11" s="1"/>
  <c r="C77" i="11" l="1"/>
  <c r="X5" i="11"/>
  <c r="AE29" i="11"/>
  <c r="AF29" i="11" s="1"/>
  <c r="Q71" i="11"/>
  <c r="R71" i="11" s="1"/>
  <c r="J4" i="11"/>
  <c r="K4" i="11" s="1"/>
  <c r="R4" i="11"/>
  <c r="S4" i="11" s="1"/>
  <c r="R6" i="11"/>
  <c r="S6" i="11" s="1"/>
  <c r="R8" i="11"/>
  <c r="S8" i="11" s="1"/>
  <c r="R10" i="11"/>
  <c r="S10" i="11" s="1"/>
  <c r="R12" i="11"/>
  <c r="S12" i="11" s="1"/>
  <c r="R14" i="11"/>
  <c r="S14" i="11" s="1"/>
  <c r="R16" i="11"/>
  <c r="S16" i="11" s="1"/>
  <c r="R18" i="11"/>
  <c r="S18" i="11" s="1"/>
  <c r="R20" i="11"/>
  <c r="S20" i="11" s="1"/>
  <c r="R22" i="11"/>
  <c r="S22" i="11" s="1"/>
  <c r="R24" i="11"/>
  <c r="S24" i="11" s="1"/>
  <c r="R26" i="11"/>
  <c r="S26" i="11" s="1"/>
  <c r="R28" i="11"/>
  <c r="S28" i="11" s="1"/>
  <c r="R30" i="11"/>
  <c r="S30" i="11" s="1"/>
  <c r="R32" i="11"/>
  <c r="S32" i="11" s="1"/>
  <c r="R34" i="11"/>
  <c r="S34" i="11" s="1"/>
  <c r="R36" i="11"/>
  <c r="S36" i="11" s="1"/>
  <c r="R38" i="11"/>
  <c r="S38" i="11" s="1"/>
  <c r="R40" i="11"/>
  <c r="S40" i="11" s="1"/>
  <c r="R42" i="11"/>
  <c r="S42" i="11" s="1"/>
  <c r="R44" i="11"/>
  <c r="S44" i="11" s="1"/>
  <c r="R46" i="11"/>
  <c r="S46" i="11" s="1"/>
  <c r="R48" i="11"/>
  <c r="S48" i="11" s="1"/>
  <c r="R50" i="11"/>
  <c r="S50" i="11" s="1"/>
  <c r="R52" i="11"/>
  <c r="S52" i="11" s="1"/>
  <c r="R54" i="11"/>
  <c r="S54" i="11" s="1"/>
  <c r="R56" i="11"/>
  <c r="S56" i="11" s="1"/>
  <c r="R58" i="11"/>
  <c r="S58" i="11" s="1"/>
  <c r="R60" i="11"/>
  <c r="S60" i="11" s="1"/>
  <c r="R62" i="11"/>
  <c r="S62" i="11" s="1"/>
  <c r="R64" i="11"/>
  <c r="S64" i="11" s="1"/>
  <c r="R66" i="11"/>
  <c r="S66" i="11" s="1"/>
  <c r="R68" i="11"/>
  <c r="S68" i="11" s="1"/>
  <c r="R70" i="11"/>
  <c r="S70" i="11" s="1"/>
  <c r="R3" i="11"/>
  <c r="S3" i="11" s="1"/>
  <c r="R5" i="11"/>
  <c r="S5" i="11" s="1"/>
  <c r="R7" i="11"/>
  <c r="S7" i="11" s="1"/>
  <c r="R9" i="11"/>
  <c r="S9" i="11" s="1"/>
  <c r="R11" i="11"/>
  <c r="S11" i="11" s="1"/>
  <c r="R13" i="11"/>
  <c r="S13" i="11" s="1"/>
  <c r="R15" i="11"/>
  <c r="S15" i="11" s="1"/>
  <c r="R17" i="11"/>
  <c r="S17" i="11" s="1"/>
  <c r="R19" i="11"/>
  <c r="S19" i="11" s="1"/>
  <c r="R21" i="11"/>
  <c r="S21" i="11" s="1"/>
  <c r="R23" i="11"/>
  <c r="S23" i="11" s="1"/>
  <c r="R25" i="11"/>
  <c r="S25" i="11" s="1"/>
  <c r="R27" i="11"/>
  <c r="S27" i="11" s="1"/>
  <c r="R29" i="11"/>
  <c r="S29" i="11" s="1"/>
  <c r="R31" i="11"/>
  <c r="S31" i="11" s="1"/>
  <c r="R33" i="11"/>
  <c r="S33" i="11" s="1"/>
  <c r="R35" i="11"/>
  <c r="S35" i="11" s="1"/>
  <c r="R37" i="11"/>
  <c r="S37" i="11" s="1"/>
  <c r="R39" i="11"/>
  <c r="S39" i="11" s="1"/>
  <c r="R41" i="11"/>
  <c r="S41" i="11" s="1"/>
  <c r="R43" i="11"/>
  <c r="S43" i="11" s="1"/>
  <c r="R45" i="11"/>
  <c r="S45" i="11" s="1"/>
  <c r="R47" i="11"/>
  <c r="S47" i="11" s="1"/>
  <c r="R49" i="11"/>
  <c r="S49" i="11" s="1"/>
  <c r="R51" i="11"/>
  <c r="S51" i="11" s="1"/>
  <c r="R53" i="11"/>
  <c r="S53" i="11" s="1"/>
  <c r="R55" i="11"/>
  <c r="S55" i="11" s="1"/>
  <c r="R57" i="11"/>
  <c r="S57" i="11" s="1"/>
  <c r="R59" i="11"/>
  <c r="S59" i="11" s="1"/>
  <c r="R61" i="11"/>
  <c r="S61" i="11" s="1"/>
  <c r="R63" i="11"/>
  <c r="S63" i="11" s="1"/>
  <c r="R65" i="11"/>
  <c r="S65" i="11" s="1"/>
  <c r="R67" i="11"/>
  <c r="S67" i="11" s="1"/>
  <c r="R69" i="11"/>
  <c r="S69" i="11" s="1"/>
  <c r="AF5" i="11"/>
  <c r="AG5" i="11" s="1"/>
  <c r="AF7" i="11"/>
  <c r="AG7" i="11" s="1"/>
  <c r="AF9" i="11"/>
  <c r="AG9" i="11" s="1"/>
  <c r="AF11" i="11"/>
  <c r="AG11" i="11" s="1"/>
  <c r="AF13" i="11"/>
  <c r="AG13" i="11" s="1"/>
  <c r="AF15" i="11"/>
  <c r="AG15" i="11" s="1"/>
  <c r="AF17" i="11"/>
  <c r="AG17" i="11" s="1"/>
  <c r="AF19" i="11"/>
  <c r="AG19" i="11" s="1"/>
  <c r="AF21" i="11"/>
  <c r="AG21" i="11" s="1"/>
  <c r="AF23" i="11"/>
  <c r="AG23" i="11" s="1"/>
  <c r="AF25" i="11"/>
  <c r="AG25" i="11" s="1"/>
  <c r="AF27" i="11"/>
  <c r="AG27" i="11" s="1"/>
  <c r="AF4" i="11"/>
  <c r="AG4" i="11" s="1"/>
  <c r="AF6" i="11"/>
  <c r="AG6" i="11" s="1"/>
  <c r="AF8" i="11"/>
  <c r="AG8" i="11" s="1"/>
  <c r="AF10" i="11"/>
  <c r="AG10" i="11" s="1"/>
  <c r="AF12" i="11"/>
  <c r="AG12" i="11" s="1"/>
  <c r="AF14" i="11"/>
  <c r="AG14" i="11" s="1"/>
  <c r="AF16" i="11"/>
  <c r="AG16" i="11" s="1"/>
  <c r="AF18" i="11"/>
  <c r="AG18" i="11" s="1"/>
  <c r="AF20" i="11"/>
  <c r="AG20" i="11" s="1"/>
  <c r="AF22" i="11"/>
  <c r="AG22" i="11" s="1"/>
  <c r="AF24" i="11"/>
  <c r="AG24" i="11" s="1"/>
  <c r="AF26" i="11"/>
  <c r="AG26" i="11" s="1"/>
  <c r="AF28" i="11"/>
  <c r="AG28" i="11" s="1"/>
  <c r="AF3" i="11"/>
  <c r="AG3" i="11" s="1"/>
  <c r="K3" i="11"/>
  <c r="L3" i="11" s="1"/>
  <c r="T65" i="11" l="1"/>
  <c r="T49" i="11"/>
  <c r="T33" i="11"/>
  <c r="T17" i="11"/>
  <c r="AH4" i="11"/>
  <c r="AH23" i="11"/>
  <c r="AH7" i="11"/>
  <c r="AH15" i="11"/>
  <c r="T67" i="11"/>
  <c r="T51" i="11"/>
  <c r="T35" i="11"/>
  <c r="F73" i="11"/>
  <c r="F41" i="11"/>
  <c r="F9" i="11"/>
  <c r="C78" i="11"/>
  <c r="F57" i="11"/>
  <c r="F25" i="11"/>
  <c r="AH16" i="11"/>
  <c r="T19" i="11"/>
  <c r="AH14" i="11"/>
  <c r="AH27" i="11"/>
  <c r="AH28" i="11"/>
  <c r="AH12" i="11"/>
  <c r="AH9" i="11"/>
  <c r="AH24" i="11"/>
  <c r="F75" i="11"/>
  <c r="F59" i="11"/>
  <c r="F43" i="11"/>
  <c r="F27" i="11"/>
  <c r="F11" i="11"/>
  <c r="AH22" i="11"/>
  <c r="AH6" i="11"/>
  <c r="AH19" i="11"/>
  <c r="T57" i="11"/>
  <c r="T41" i="11"/>
  <c r="T25" i="11"/>
  <c r="T9" i="11"/>
  <c r="T62" i="11"/>
  <c r="T46" i="11"/>
  <c r="T30" i="11"/>
  <c r="T14" i="11"/>
  <c r="T70" i="11"/>
  <c r="T54" i="11"/>
  <c r="T38" i="11"/>
  <c r="T22" i="11"/>
  <c r="T6" i="11"/>
  <c r="T59" i="11"/>
  <c r="T43" i="11"/>
  <c r="T27" i="11"/>
  <c r="T11" i="11"/>
  <c r="F71" i="11"/>
  <c r="F55" i="11"/>
  <c r="F39" i="11"/>
  <c r="F23" i="11"/>
  <c r="F7" i="11"/>
  <c r="F67" i="11"/>
  <c r="F15" i="11"/>
  <c r="F51" i="11"/>
  <c r="F35" i="11"/>
  <c r="F19" i="11"/>
  <c r="F65" i="11"/>
  <c r="F49" i="11"/>
  <c r="F17" i="11"/>
  <c r="F63" i="11"/>
  <c r="F47" i="11"/>
  <c r="F31" i="11"/>
  <c r="F33" i="11"/>
  <c r="AH20" i="11"/>
  <c r="AH17" i="11"/>
  <c r="T60" i="11"/>
  <c r="T44" i="11"/>
  <c r="T28" i="11"/>
  <c r="AH18" i="11"/>
  <c r="T58" i="11"/>
  <c r="T42" i="11"/>
  <c r="AA4" i="11"/>
  <c r="AH25" i="11"/>
  <c r="T68" i="11"/>
  <c r="T52" i="11"/>
  <c r="T36" i="11"/>
  <c r="T20" i="11"/>
  <c r="AH26" i="11"/>
  <c r="T66" i="11"/>
  <c r="T50" i="11"/>
  <c r="T34" i="11"/>
  <c r="AH21" i="11"/>
  <c r="AH5" i="11"/>
  <c r="T63" i="11"/>
  <c r="T47" i="11"/>
  <c r="T31" i="11"/>
  <c r="T15" i="11"/>
  <c r="T56" i="11"/>
  <c r="T40" i="11"/>
  <c r="T24" i="11"/>
  <c r="T8" i="11"/>
  <c r="J5" i="11"/>
  <c r="L4" i="11"/>
  <c r="M4" i="11" s="1"/>
  <c r="T26" i="11"/>
  <c r="F69" i="11"/>
  <c r="F53" i="11"/>
  <c r="F37" i="11"/>
  <c r="F21" i="11"/>
  <c r="F5" i="11"/>
  <c r="AH10" i="11"/>
  <c r="T61" i="11"/>
  <c r="T45" i="11"/>
  <c r="T29" i="11"/>
  <c r="T13" i="11"/>
  <c r="T4" i="11"/>
  <c r="T18" i="11"/>
  <c r="Q72" i="11"/>
  <c r="S71" i="11"/>
  <c r="T71" i="11" s="1"/>
  <c r="AH8" i="11"/>
  <c r="AH13" i="11"/>
  <c r="T55" i="11"/>
  <c r="T39" i="11"/>
  <c r="T23" i="11"/>
  <c r="T7" i="11"/>
  <c r="T64" i="11"/>
  <c r="T48" i="11"/>
  <c r="T32" i="11"/>
  <c r="T16" i="11"/>
  <c r="F61" i="11"/>
  <c r="F45" i="11"/>
  <c r="F29" i="11"/>
  <c r="F13" i="11"/>
  <c r="AH11" i="11"/>
  <c r="T69" i="11"/>
  <c r="T53" i="11"/>
  <c r="T37" i="11"/>
  <c r="T21" i="11"/>
  <c r="T5" i="11"/>
  <c r="AE30" i="11"/>
  <c r="AG29" i="11"/>
  <c r="AH29" i="11" s="1"/>
  <c r="T12" i="11"/>
  <c r="T10" i="11"/>
  <c r="X6" i="11"/>
  <c r="AA5" i="11"/>
  <c r="F74" i="11"/>
  <c r="F70" i="11"/>
  <c r="F66" i="11"/>
  <c r="F62" i="11"/>
  <c r="F58" i="11"/>
  <c r="F54" i="11"/>
  <c r="F50" i="11"/>
  <c r="F46" i="11"/>
  <c r="F42" i="11"/>
  <c r="F38" i="11"/>
  <c r="F34" i="11"/>
  <c r="F30" i="11"/>
  <c r="F26" i="11"/>
  <c r="F22" i="11"/>
  <c r="F18" i="11"/>
  <c r="F14" i="11"/>
  <c r="F10" i="11"/>
  <c r="F6" i="11"/>
  <c r="F72" i="11"/>
  <c r="F68" i="11"/>
  <c r="F64" i="11"/>
  <c r="F60" i="11"/>
  <c r="F56" i="11"/>
  <c r="F52" i="11"/>
  <c r="F48" i="11"/>
  <c r="F44" i="11"/>
  <c r="F40" i="11"/>
  <c r="F36" i="11"/>
  <c r="F32" i="11"/>
  <c r="F28" i="11"/>
  <c r="F24" i="11"/>
  <c r="F20" i="11"/>
  <c r="F16" i="11"/>
  <c r="F12" i="11"/>
  <c r="F8" i="11"/>
  <c r="F4" i="11"/>
  <c r="C79" i="11" l="1"/>
  <c r="AE31" i="11"/>
  <c r="AF30" i="11"/>
  <c r="AG30" i="11" s="1"/>
  <c r="AH30" i="11" s="1"/>
  <c r="X7" i="11"/>
  <c r="AA6" i="11"/>
  <c r="J6" i="11"/>
  <c r="K5" i="11"/>
  <c r="L5" i="11" s="1"/>
  <c r="M5" i="11" s="1"/>
  <c r="Q73" i="11"/>
  <c r="R72" i="11"/>
  <c r="S72" i="11" s="1"/>
  <c r="T72" i="11" s="1"/>
  <c r="Q74" i="11" l="1"/>
  <c r="R73" i="11"/>
  <c r="S73" i="11" s="1"/>
  <c r="T73" i="11" s="1"/>
  <c r="AE32" i="11"/>
  <c r="AF31" i="11"/>
  <c r="AG31" i="11" s="1"/>
  <c r="AH31" i="11" s="1"/>
  <c r="J7" i="11"/>
  <c r="K6" i="11"/>
  <c r="L6" i="11" s="1"/>
  <c r="M6" i="11" s="1"/>
  <c r="X8" i="11"/>
  <c r="AA7" i="11"/>
  <c r="X9" i="11" l="1"/>
  <c r="AA8" i="11"/>
  <c r="Q75" i="11"/>
  <c r="Q76" i="11" s="1"/>
  <c r="R74" i="11"/>
  <c r="S74" i="11" s="1"/>
  <c r="T74" i="11" s="1"/>
  <c r="J8" i="11"/>
  <c r="K7" i="11"/>
  <c r="L7" i="11" s="1"/>
  <c r="M7" i="11" s="1"/>
  <c r="AE33" i="11"/>
  <c r="AF32" i="11"/>
  <c r="AG32" i="11" s="1"/>
  <c r="AH32" i="11" s="1"/>
  <c r="Q77" i="11" l="1"/>
  <c r="R76" i="11"/>
  <c r="S76" i="11" s="1"/>
  <c r="AE34" i="11"/>
  <c r="AF33" i="11"/>
  <c r="AG33" i="11" s="1"/>
  <c r="AH33" i="11" s="1"/>
  <c r="X10" i="11"/>
  <c r="AA9" i="11"/>
  <c r="J9" i="11"/>
  <c r="K8" i="11"/>
  <c r="L8" i="11" s="1"/>
  <c r="M8" i="11" s="1"/>
  <c r="R75" i="11"/>
  <c r="S75" i="11" s="1"/>
  <c r="T75" i="11" s="1"/>
  <c r="Q78" i="11" l="1"/>
  <c r="R77" i="11"/>
  <c r="S77" i="11" s="1"/>
  <c r="AE35" i="11"/>
  <c r="AF34" i="11"/>
  <c r="AG34" i="11" s="1"/>
  <c r="AH34" i="11" s="1"/>
  <c r="J10" i="11"/>
  <c r="K9" i="11"/>
  <c r="L9" i="11" s="1"/>
  <c r="M9" i="11" s="1"/>
  <c r="X11" i="11"/>
  <c r="AA10" i="11"/>
  <c r="Q79" i="11" l="1"/>
  <c r="R78" i="11"/>
  <c r="S78" i="11" s="1"/>
  <c r="X12" i="11"/>
  <c r="AA11" i="11"/>
  <c r="J11" i="11"/>
  <c r="K10" i="11"/>
  <c r="L10" i="11" s="1"/>
  <c r="M10" i="11" s="1"/>
  <c r="AE36" i="11"/>
  <c r="AF35" i="11"/>
  <c r="AG35" i="11" s="1"/>
  <c r="AH35" i="11" s="1"/>
  <c r="R79" i="11" l="1"/>
  <c r="S79" i="11" s="1"/>
  <c r="AE37" i="11"/>
  <c r="AF36" i="11"/>
  <c r="AG36" i="11" s="1"/>
  <c r="AH36" i="11" s="1"/>
  <c r="J12" i="11"/>
  <c r="K11" i="11"/>
  <c r="L11" i="11" s="1"/>
  <c r="M11" i="11" s="1"/>
  <c r="X13" i="11"/>
  <c r="AA12" i="11"/>
  <c r="J13" i="11" l="1"/>
  <c r="K12" i="11"/>
  <c r="L12" i="11" s="1"/>
  <c r="M12" i="11" s="1"/>
  <c r="X14" i="11"/>
  <c r="AA13" i="11"/>
  <c r="AE38" i="11"/>
  <c r="AF37" i="11"/>
  <c r="AG37" i="11" s="1"/>
  <c r="AH37" i="11" s="1"/>
  <c r="AE39" i="11" l="1"/>
  <c r="AF38" i="11"/>
  <c r="AG38" i="11" s="1"/>
  <c r="AH38" i="11" s="1"/>
  <c r="X15" i="11"/>
  <c r="AA14" i="11"/>
  <c r="J14" i="11"/>
  <c r="K13" i="11"/>
  <c r="L13" i="11" s="1"/>
  <c r="M13" i="11" s="1"/>
  <c r="J15" i="11" l="1"/>
  <c r="K14" i="11"/>
  <c r="L14" i="11" s="1"/>
  <c r="M14" i="11" s="1"/>
  <c r="X16" i="11"/>
  <c r="AA15" i="11"/>
  <c r="AE40" i="11"/>
  <c r="AF39" i="11"/>
  <c r="AG39" i="11" s="1"/>
  <c r="AH39" i="11" s="1"/>
  <c r="AE41" i="11" l="1"/>
  <c r="AF40" i="11"/>
  <c r="AG40" i="11" s="1"/>
  <c r="AH40" i="11" s="1"/>
  <c r="X17" i="11"/>
  <c r="AA16" i="11"/>
  <c r="J16" i="11"/>
  <c r="K15" i="11"/>
  <c r="L15" i="11" s="1"/>
  <c r="M15" i="11" s="1"/>
  <c r="J17" i="11" l="1"/>
  <c r="K16" i="11"/>
  <c r="L16" i="11" s="1"/>
  <c r="M16" i="11" s="1"/>
  <c r="X18" i="11"/>
  <c r="AA17" i="11"/>
  <c r="AE42" i="11"/>
  <c r="AF41" i="11"/>
  <c r="AG41" i="11" s="1"/>
  <c r="AH41" i="11" s="1"/>
  <c r="AE43" i="11" l="1"/>
  <c r="AF42" i="11"/>
  <c r="AG42" i="11" s="1"/>
  <c r="AH42" i="11" s="1"/>
  <c r="X19" i="11"/>
  <c r="AA18" i="11"/>
  <c r="J18" i="11"/>
  <c r="K17" i="11"/>
  <c r="L17" i="11" s="1"/>
  <c r="M17" i="11" s="1"/>
  <c r="J19" i="11" l="1"/>
  <c r="K18" i="11"/>
  <c r="L18" i="11" s="1"/>
  <c r="M18" i="11" s="1"/>
  <c r="X20" i="11"/>
  <c r="AA19" i="11"/>
  <c r="AE44" i="11"/>
  <c r="AF43" i="11"/>
  <c r="AG43" i="11" s="1"/>
  <c r="AH43" i="11" s="1"/>
  <c r="AE45" i="11" l="1"/>
  <c r="AF44" i="11"/>
  <c r="AG44" i="11" s="1"/>
  <c r="AH44" i="11" s="1"/>
  <c r="X21" i="11"/>
  <c r="AA20" i="11"/>
  <c r="J20" i="11"/>
  <c r="K19" i="11"/>
  <c r="L19" i="11" s="1"/>
  <c r="M19" i="11" s="1"/>
  <c r="J21" i="11" l="1"/>
  <c r="K20" i="11"/>
  <c r="L20" i="11" s="1"/>
  <c r="M20" i="11" s="1"/>
  <c r="X22" i="11"/>
  <c r="AA21" i="11"/>
  <c r="AE46" i="11"/>
  <c r="AF45" i="11"/>
  <c r="AG45" i="11" s="1"/>
  <c r="AH45" i="11" s="1"/>
  <c r="AE47" i="11" l="1"/>
  <c r="AF46" i="11"/>
  <c r="AG46" i="11" s="1"/>
  <c r="AH46" i="11" s="1"/>
  <c r="X23" i="11"/>
  <c r="AA22" i="11"/>
  <c r="J22" i="11"/>
  <c r="K21" i="11"/>
  <c r="L21" i="11" s="1"/>
  <c r="M21" i="11" s="1"/>
  <c r="X24" i="11" l="1"/>
  <c r="AA23" i="11"/>
  <c r="J23" i="11"/>
  <c r="K22" i="11"/>
  <c r="L22" i="11" s="1"/>
  <c r="M22" i="11" s="1"/>
  <c r="AE48" i="11"/>
  <c r="AF47" i="11"/>
  <c r="AG47" i="11" s="1"/>
  <c r="AH47" i="11" s="1"/>
  <c r="AE49" i="11" l="1"/>
  <c r="AF48" i="11"/>
  <c r="AG48" i="11" s="1"/>
  <c r="AH48" i="11" s="1"/>
  <c r="J24" i="11"/>
  <c r="K23" i="11"/>
  <c r="L23" i="11" s="1"/>
  <c r="M23" i="11" s="1"/>
  <c r="X25" i="11"/>
  <c r="AA24" i="11"/>
  <c r="X26" i="11" l="1"/>
  <c r="AA25" i="11"/>
  <c r="J25" i="11"/>
  <c r="K24" i="11"/>
  <c r="L24" i="11" s="1"/>
  <c r="M24" i="11" s="1"/>
  <c r="AE50" i="11"/>
  <c r="AF49" i="11"/>
  <c r="AG49" i="11" s="1"/>
  <c r="AH49" i="11" s="1"/>
  <c r="AE51" i="11" l="1"/>
  <c r="AF50" i="11"/>
  <c r="AG50" i="11" s="1"/>
  <c r="AH50" i="11" s="1"/>
  <c r="J26" i="11"/>
  <c r="K25" i="11"/>
  <c r="L25" i="11" s="1"/>
  <c r="M25" i="11" s="1"/>
  <c r="X27" i="11"/>
  <c r="AA26" i="11"/>
  <c r="X28" i="11" l="1"/>
  <c r="AA27" i="11"/>
  <c r="J27" i="11"/>
  <c r="K26" i="11"/>
  <c r="L26" i="11" s="1"/>
  <c r="M26" i="11" s="1"/>
  <c r="AE52" i="11"/>
  <c r="AF51" i="11"/>
  <c r="AG51" i="11" s="1"/>
  <c r="AH51" i="11" s="1"/>
  <c r="J28" i="11" l="1"/>
  <c r="K27" i="11"/>
  <c r="L27" i="11" s="1"/>
  <c r="M27" i="11" s="1"/>
  <c r="AE53" i="11"/>
  <c r="AF52" i="11"/>
  <c r="AG52" i="11" s="1"/>
  <c r="AH52" i="11" s="1"/>
  <c r="X29" i="11"/>
  <c r="AA28" i="11"/>
  <c r="X30" i="11" l="1"/>
  <c r="AA29" i="11"/>
  <c r="AE54" i="11"/>
  <c r="AF53" i="11"/>
  <c r="AG53" i="11" s="1"/>
  <c r="AH53" i="11" s="1"/>
  <c r="J29" i="11"/>
  <c r="K28" i="11"/>
  <c r="L28" i="11" s="1"/>
  <c r="M28" i="11" s="1"/>
  <c r="J30" i="11" l="1"/>
  <c r="K29" i="11"/>
  <c r="L29" i="11" s="1"/>
  <c r="M29" i="11" s="1"/>
  <c r="AE55" i="11"/>
  <c r="AF54" i="11"/>
  <c r="AG54" i="11" s="1"/>
  <c r="AH54" i="11" s="1"/>
  <c r="X31" i="11"/>
  <c r="AA30" i="11"/>
  <c r="X32" i="11" l="1"/>
  <c r="AA31" i="11"/>
  <c r="AE56" i="11"/>
  <c r="AF55" i="11"/>
  <c r="AG55" i="11" s="1"/>
  <c r="AH55" i="11" s="1"/>
  <c r="J31" i="11"/>
  <c r="K30" i="11"/>
  <c r="L30" i="11" s="1"/>
  <c r="M30" i="11" s="1"/>
  <c r="J32" i="11" l="1"/>
  <c r="K31" i="11"/>
  <c r="L31" i="11" s="1"/>
  <c r="M31" i="11" s="1"/>
  <c r="AE57" i="11"/>
  <c r="AF56" i="11"/>
  <c r="AG56" i="11" s="1"/>
  <c r="AH56" i="11" s="1"/>
  <c r="X33" i="11"/>
  <c r="AA32" i="11"/>
  <c r="X34" i="11" l="1"/>
  <c r="AA33" i="11"/>
  <c r="AE58" i="11"/>
  <c r="AF57" i="11"/>
  <c r="AG57" i="11" s="1"/>
  <c r="AH57" i="11" s="1"/>
  <c r="J33" i="11"/>
  <c r="K32" i="11"/>
  <c r="L32" i="11" s="1"/>
  <c r="M32" i="11" s="1"/>
  <c r="J34" i="11" l="1"/>
  <c r="K33" i="11"/>
  <c r="L33" i="11" s="1"/>
  <c r="M33" i="11" s="1"/>
  <c r="AE59" i="11"/>
  <c r="AF58" i="11"/>
  <c r="AG58" i="11" s="1"/>
  <c r="AH58" i="11" s="1"/>
  <c r="X35" i="11"/>
  <c r="AA34" i="11"/>
  <c r="X36" i="11" l="1"/>
  <c r="AA35" i="11"/>
  <c r="AE60" i="11"/>
  <c r="AF59" i="11"/>
  <c r="AG59" i="11" s="1"/>
  <c r="AH59" i="11" s="1"/>
  <c r="J35" i="11"/>
  <c r="K34" i="11"/>
  <c r="L34" i="11" s="1"/>
  <c r="M34" i="11" s="1"/>
  <c r="AE61" i="11" l="1"/>
  <c r="AF60" i="11"/>
  <c r="AG60" i="11" s="1"/>
  <c r="AH60" i="11" s="1"/>
  <c r="J36" i="11"/>
  <c r="K35" i="11"/>
  <c r="L35" i="11" s="1"/>
  <c r="M35" i="11" s="1"/>
  <c r="X37" i="11"/>
  <c r="AA36" i="11"/>
  <c r="X38" i="11" l="1"/>
  <c r="AA37" i="11"/>
  <c r="J37" i="11"/>
  <c r="K36" i="11"/>
  <c r="L36" i="11" s="1"/>
  <c r="M36" i="11" s="1"/>
  <c r="AE62" i="11"/>
  <c r="AF61" i="11"/>
  <c r="AG61" i="11" s="1"/>
  <c r="AH61" i="11" s="1"/>
  <c r="AE63" i="11" l="1"/>
  <c r="AF62" i="11"/>
  <c r="AG62" i="11" s="1"/>
  <c r="AH62" i="11" s="1"/>
  <c r="J38" i="11"/>
  <c r="K37" i="11"/>
  <c r="L37" i="11" s="1"/>
  <c r="M37" i="11" s="1"/>
  <c r="X39" i="11"/>
  <c r="AA38" i="11"/>
  <c r="X40" i="11" l="1"/>
  <c r="AA39" i="11"/>
  <c r="J39" i="11"/>
  <c r="K38" i="11"/>
  <c r="L38" i="11" s="1"/>
  <c r="M38" i="11" s="1"/>
  <c r="AE64" i="11"/>
  <c r="AF63" i="11"/>
  <c r="AG63" i="11" s="1"/>
  <c r="AH63" i="11" s="1"/>
  <c r="AE65" i="11" l="1"/>
  <c r="AF64" i="11"/>
  <c r="AG64" i="11" s="1"/>
  <c r="AH64" i="11" s="1"/>
  <c r="J40" i="11"/>
  <c r="K39" i="11"/>
  <c r="L39" i="11" s="1"/>
  <c r="M39" i="11" s="1"/>
  <c r="X41" i="11"/>
  <c r="AA40" i="11"/>
  <c r="X42" i="11" l="1"/>
  <c r="AA41" i="11"/>
  <c r="J41" i="11"/>
  <c r="K40" i="11"/>
  <c r="L40" i="11" s="1"/>
  <c r="M40" i="11" s="1"/>
  <c r="AE66" i="11"/>
  <c r="AF65" i="11"/>
  <c r="AG65" i="11" s="1"/>
  <c r="AH65" i="11" s="1"/>
  <c r="AE67" i="11" l="1"/>
  <c r="AF66" i="11"/>
  <c r="AG66" i="11" s="1"/>
  <c r="AH66" i="11" s="1"/>
  <c r="J42" i="11"/>
  <c r="K41" i="11"/>
  <c r="L41" i="11" s="1"/>
  <c r="M41" i="11" s="1"/>
  <c r="X43" i="11"/>
  <c r="AA42" i="11"/>
  <c r="X44" i="11" l="1"/>
  <c r="AA43" i="11"/>
  <c r="J43" i="11"/>
  <c r="K42" i="11"/>
  <c r="L42" i="11" s="1"/>
  <c r="M42" i="11" s="1"/>
  <c r="AE68" i="11"/>
  <c r="AF67" i="11"/>
  <c r="AG67" i="11" s="1"/>
  <c r="AH67" i="11" s="1"/>
  <c r="AE69" i="11" l="1"/>
  <c r="AF68" i="11"/>
  <c r="AG68" i="11" s="1"/>
  <c r="AH68" i="11" s="1"/>
  <c r="J44" i="11"/>
  <c r="K43" i="11"/>
  <c r="L43" i="11" s="1"/>
  <c r="M43" i="11" s="1"/>
  <c r="X45" i="11"/>
  <c r="AA44" i="11"/>
  <c r="X46" i="11" l="1"/>
  <c r="AA45" i="11"/>
  <c r="J45" i="11"/>
  <c r="K44" i="11"/>
  <c r="L44" i="11" s="1"/>
  <c r="M44" i="11" s="1"/>
  <c r="AE70" i="11"/>
  <c r="AF69" i="11"/>
  <c r="AG69" i="11" s="1"/>
  <c r="AH69" i="11" s="1"/>
  <c r="AE71" i="11" l="1"/>
  <c r="AF70" i="11"/>
  <c r="AG70" i="11" s="1"/>
  <c r="AH70" i="11" s="1"/>
  <c r="J46" i="11"/>
  <c r="K45" i="11"/>
  <c r="L45" i="11" s="1"/>
  <c r="M45" i="11" s="1"/>
  <c r="X47" i="11"/>
  <c r="AA46" i="11"/>
  <c r="X48" i="11" l="1"/>
  <c r="AA47" i="11"/>
  <c r="J47" i="11"/>
  <c r="K46" i="11"/>
  <c r="L46" i="11" s="1"/>
  <c r="M46" i="11" s="1"/>
  <c r="AE72" i="11"/>
  <c r="AF71" i="11"/>
  <c r="AG71" i="11" s="1"/>
  <c r="AH71" i="11" s="1"/>
  <c r="AE73" i="11" l="1"/>
  <c r="AF72" i="11"/>
  <c r="AG72" i="11" s="1"/>
  <c r="AH72" i="11" s="1"/>
  <c r="J48" i="11"/>
  <c r="K47" i="11"/>
  <c r="L47" i="11" s="1"/>
  <c r="M47" i="11" s="1"/>
  <c r="X49" i="11"/>
  <c r="AA48" i="11"/>
  <c r="X50" i="11" l="1"/>
  <c r="AA49" i="11"/>
  <c r="J49" i="11"/>
  <c r="K48" i="11"/>
  <c r="L48" i="11" s="1"/>
  <c r="M48" i="11" s="1"/>
  <c r="AE74" i="11"/>
  <c r="AF73" i="11"/>
  <c r="AG73" i="11" s="1"/>
  <c r="AH73" i="11" s="1"/>
  <c r="J50" i="11" l="1"/>
  <c r="K49" i="11"/>
  <c r="L49" i="11" s="1"/>
  <c r="M49" i="11" s="1"/>
  <c r="AE75" i="11"/>
  <c r="AE76" i="11" s="1"/>
  <c r="AF74" i="11"/>
  <c r="AG74" i="11" s="1"/>
  <c r="AH74" i="11" s="1"/>
  <c r="X51" i="11"/>
  <c r="AA50" i="11"/>
  <c r="AE77" i="11" l="1"/>
  <c r="AF76" i="11"/>
  <c r="AG76" i="11" s="1"/>
  <c r="X52" i="11"/>
  <c r="AA51" i="11"/>
  <c r="AF75" i="11"/>
  <c r="AG75" i="11" s="1"/>
  <c r="AH75" i="11" s="1"/>
  <c r="J51" i="11"/>
  <c r="K50" i="11"/>
  <c r="L50" i="11" s="1"/>
  <c r="M50" i="11" s="1"/>
  <c r="AE78" i="11" l="1"/>
  <c r="AF77" i="11"/>
  <c r="AG77" i="11" s="1"/>
  <c r="J52" i="11"/>
  <c r="K51" i="11"/>
  <c r="L51" i="11" s="1"/>
  <c r="M51" i="11" s="1"/>
  <c r="X53" i="11"/>
  <c r="AA52" i="11"/>
  <c r="AE79" i="11" l="1"/>
  <c r="AF78" i="11"/>
  <c r="AG78" i="11" s="1"/>
  <c r="X54" i="11"/>
  <c r="AA53" i="11"/>
  <c r="J53" i="11"/>
  <c r="K52" i="11"/>
  <c r="L52" i="11" s="1"/>
  <c r="M52" i="11" s="1"/>
  <c r="AF79" i="11" l="1"/>
  <c r="AG79" i="11" s="1"/>
  <c r="J54" i="11"/>
  <c r="K53" i="11"/>
  <c r="L53" i="11" s="1"/>
  <c r="M53" i="11" s="1"/>
  <c r="X55" i="11"/>
  <c r="AA54" i="11"/>
  <c r="X56" i="11" l="1"/>
  <c r="AA55" i="11"/>
  <c r="J55" i="11"/>
  <c r="K54" i="11"/>
  <c r="L54" i="11" s="1"/>
  <c r="M54" i="11" s="1"/>
  <c r="J56" i="11" l="1"/>
  <c r="K55" i="11"/>
  <c r="L55" i="11" s="1"/>
  <c r="M55" i="11" s="1"/>
  <c r="X57" i="11"/>
  <c r="AA56" i="11"/>
  <c r="X58" i="11" l="1"/>
  <c r="AA57" i="11"/>
  <c r="J57" i="11"/>
  <c r="K56" i="11"/>
  <c r="L56" i="11" s="1"/>
  <c r="M56" i="11" s="1"/>
  <c r="J58" i="11" l="1"/>
  <c r="K57" i="11"/>
  <c r="L57" i="11" s="1"/>
  <c r="M57" i="11" s="1"/>
  <c r="X59" i="11"/>
  <c r="AA58" i="11"/>
  <c r="X60" i="11" l="1"/>
  <c r="AA59" i="11"/>
  <c r="J59" i="11"/>
  <c r="K58" i="11"/>
  <c r="L58" i="11" s="1"/>
  <c r="M58" i="11" s="1"/>
  <c r="J60" i="11" l="1"/>
  <c r="K59" i="11"/>
  <c r="L59" i="11" s="1"/>
  <c r="M59" i="11" s="1"/>
  <c r="X61" i="11"/>
  <c r="AA60" i="11"/>
  <c r="X62" i="11" l="1"/>
  <c r="AA61" i="11"/>
  <c r="J61" i="11"/>
  <c r="K60" i="11"/>
  <c r="L60" i="11" s="1"/>
  <c r="M60" i="11" s="1"/>
  <c r="J62" i="11" l="1"/>
  <c r="K61" i="11"/>
  <c r="L61" i="11" s="1"/>
  <c r="M61" i="11" s="1"/>
  <c r="X63" i="11"/>
  <c r="AA62" i="11"/>
  <c r="X64" i="11" l="1"/>
  <c r="AA63" i="11"/>
  <c r="J63" i="11"/>
  <c r="K62" i="11"/>
  <c r="L62" i="11" s="1"/>
  <c r="M62" i="11" s="1"/>
  <c r="J64" i="11" l="1"/>
  <c r="K63" i="11"/>
  <c r="L63" i="11" s="1"/>
  <c r="M63" i="11" s="1"/>
  <c r="X65" i="11"/>
  <c r="AA64" i="11"/>
  <c r="X66" i="11" l="1"/>
  <c r="AA65" i="11"/>
  <c r="J65" i="11"/>
  <c r="K64" i="11"/>
  <c r="L64" i="11" s="1"/>
  <c r="M64" i="11" s="1"/>
  <c r="J66" i="11" l="1"/>
  <c r="K65" i="11"/>
  <c r="L65" i="11" s="1"/>
  <c r="M65" i="11" s="1"/>
  <c r="X67" i="11"/>
  <c r="AA66" i="11"/>
  <c r="X68" i="11" l="1"/>
  <c r="AA67" i="11"/>
  <c r="J67" i="11"/>
  <c r="K66" i="11"/>
  <c r="L66" i="11" s="1"/>
  <c r="M66" i="11" s="1"/>
  <c r="J68" i="11" l="1"/>
  <c r="K67" i="11"/>
  <c r="L67" i="11" s="1"/>
  <c r="M67" i="11" s="1"/>
  <c r="X69" i="11"/>
  <c r="AA68" i="11"/>
  <c r="X70" i="11" l="1"/>
  <c r="AA69" i="11"/>
  <c r="J69" i="11"/>
  <c r="K68" i="11"/>
  <c r="L68" i="11" s="1"/>
  <c r="M68" i="11" s="1"/>
  <c r="J70" i="11" l="1"/>
  <c r="K69" i="11"/>
  <c r="L69" i="11" s="1"/>
  <c r="M69" i="11" s="1"/>
  <c r="X71" i="11"/>
  <c r="AA70" i="11"/>
  <c r="X72" i="11" l="1"/>
  <c r="AA71" i="11"/>
  <c r="J71" i="11"/>
  <c r="K70" i="11"/>
  <c r="L70" i="11" s="1"/>
  <c r="M70" i="11" s="1"/>
  <c r="J72" i="11" l="1"/>
  <c r="K71" i="11"/>
  <c r="L71" i="11" s="1"/>
  <c r="M71" i="11" s="1"/>
  <c r="X73" i="11"/>
  <c r="AA72" i="11"/>
  <c r="X74" i="11" l="1"/>
  <c r="AA73" i="11"/>
  <c r="J73" i="11"/>
  <c r="K72" i="11"/>
  <c r="L72" i="11" s="1"/>
  <c r="M72" i="11" s="1"/>
  <c r="J74" i="11" l="1"/>
  <c r="K73" i="11"/>
  <c r="L73" i="11" s="1"/>
  <c r="M73" i="11" s="1"/>
  <c r="X75" i="11"/>
  <c r="X76" i="11" s="1"/>
  <c r="AA74" i="11"/>
  <c r="X77" i="11" l="1"/>
  <c r="AA75" i="11"/>
  <c r="J75" i="11"/>
  <c r="J76" i="11" s="1"/>
  <c r="K74" i="11"/>
  <c r="L74" i="11" s="1"/>
  <c r="M74" i="11" s="1"/>
  <c r="X78" i="11" l="1"/>
  <c r="J77" i="11"/>
  <c r="K76" i="11"/>
  <c r="L76" i="11" s="1"/>
  <c r="K75" i="11"/>
  <c r="L75" i="11" s="1"/>
  <c r="M75" i="11" s="1"/>
  <c r="X79" i="11" l="1"/>
  <c r="J78" i="11"/>
  <c r="K77" i="11"/>
  <c r="L77" i="11" s="1"/>
  <c r="J79" i="11" l="1"/>
  <c r="K78" i="11"/>
  <c r="L78" i="11" s="1"/>
  <c r="K79" i="11" l="1"/>
  <c r="L79" i="11" s="1"/>
</calcChain>
</file>

<file path=xl/sharedStrings.xml><?xml version="1.0" encoding="utf-8"?>
<sst xmlns="http://schemas.openxmlformats.org/spreadsheetml/2006/main" count="392" uniqueCount="99">
  <si>
    <t>Posuzované území:</t>
  </si>
  <si>
    <t>Akce:</t>
  </si>
  <si>
    <t>Zpracovatel:</t>
  </si>
  <si>
    <r>
      <t xml:space="preserve">Protokol výsledků modelu Atlas HYDROLOGIE.  </t>
    </r>
    <r>
      <rPr>
        <sz val="9"/>
        <rFont val="Calibri"/>
        <family val="2"/>
        <charset val="238"/>
      </rPr>
      <t>©</t>
    </r>
    <r>
      <rPr>
        <sz val="9"/>
        <rFont val="Calibri"/>
        <family val="2"/>
      </rPr>
      <t xml:space="preserve">   Atlas s.r.o., ČVUT v Praze, TA ČR TJ01000270</t>
    </r>
  </si>
  <si>
    <t>Charakteristiky povodí a závěrového profilu</t>
  </si>
  <si>
    <t>Název a označení ZP</t>
  </si>
  <si>
    <t>CN1</t>
  </si>
  <si>
    <t>CN2</t>
  </si>
  <si>
    <t>CN3</t>
  </si>
  <si>
    <t>Souhrnné výsledky pro závěrový profil:</t>
  </si>
  <si>
    <t>Průměrný sklon povodí [%]</t>
  </si>
  <si>
    <t>Délka nejdelší odtokové dráhy [m]</t>
  </si>
  <si>
    <r>
      <t>Plocha povodí [km</t>
    </r>
    <r>
      <rPr>
        <vertAlign val="superscript"/>
        <sz val="9"/>
        <color rgb="FF000000"/>
        <rFont val="Calibri"/>
        <family val="2"/>
        <charset val="238"/>
      </rPr>
      <t>2</t>
    </r>
    <r>
      <rPr>
        <sz val="9"/>
        <color indexed="8"/>
        <rFont val="Calibri"/>
        <family val="2"/>
      </rPr>
      <t>]</t>
    </r>
  </si>
  <si>
    <t>Doba zpoždění Tlag [min]</t>
  </si>
  <si>
    <t>CN</t>
  </si>
  <si>
    <t>Podíl nepropustných ploch</t>
  </si>
  <si>
    <t>Číslo odtokové křivky pro stavy předchozího nasycení 1–3</t>
  </si>
  <si>
    <t>neřešeno</t>
  </si>
  <si>
    <t>Návrhové srážkové scénáře</t>
  </si>
  <si>
    <t>N - Doba opakování srážky [roky]</t>
  </si>
  <si>
    <r>
      <t>H</t>
    </r>
    <r>
      <rPr>
        <vertAlign val="subscript"/>
        <sz val="9"/>
        <rFont val="Calibri"/>
        <family val="2"/>
        <charset val="238"/>
      </rPr>
      <t>N</t>
    </r>
    <r>
      <rPr>
        <sz val="9"/>
        <rFont val="Calibri"/>
        <family val="2"/>
      </rPr>
      <t xml:space="preserve"> - Celkový úhrn srážky [mm]</t>
    </r>
  </si>
  <si>
    <t>Název srážkového scénáře</t>
  </si>
  <si>
    <t>ID srážkového scénáře</t>
  </si>
  <si>
    <t>Typ průběhu srážky</t>
  </si>
  <si>
    <t>délka deště [min]</t>
  </si>
  <si>
    <t>Délka srážky pro určení N úhrnu [hod]</t>
  </si>
  <si>
    <t>max intenzita i5min [mm/h]</t>
  </si>
  <si>
    <t>čas maxima [min]</t>
  </si>
  <si>
    <t>max intenzita i15min [mm/h]</t>
  </si>
  <si>
    <t>max intenzita i30min [mm/h]</t>
  </si>
  <si>
    <t>Objem odtoku</t>
  </si>
  <si>
    <r>
      <t>[tis. m</t>
    </r>
    <r>
      <rPr>
        <b/>
        <vertAlign val="superscript"/>
        <sz val="9"/>
        <rFont val="Calibri"/>
        <family val="2"/>
        <charset val="238"/>
      </rPr>
      <t>3</t>
    </r>
    <r>
      <rPr>
        <b/>
        <sz val="9"/>
        <rFont val="Calibri"/>
        <family val="2"/>
      </rPr>
      <t>]</t>
    </r>
  </si>
  <si>
    <t>[mm]</t>
  </si>
  <si>
    <t>Doba kulminace</t>
  </si>
  <si>
    <t>[min]</t>
  </si>
  <si>
    <t>Velikost kulminace</t>
  </si>
  <si>
    <r>
      <t>[m</t>
    </r>
    <r>
      <rPr>
        <b/>
        <vertAlign val="superscript"/>
        <sz val="9"/>
        <rFont val="Calibri"/>
        <family val="2"/>
        <charset val="238"/>
      </rPr>
      <t>3</t>
    </r>
    <r>
      <rPr>
        <b/>
        <sz val="9"/>
        <rFont val="Calibri"/>
        <family val="2"/>
      </rPr>
      <t>.s</t>
    </r>
    <r>
      <rPr>
        <b/>
        <vertAlign val="superscript"/>
        <sz val="9"/>
        <rFont val="Calibri"/>
        <family val="2"/>
        <charset val="238"/>
      </rPr>
      <t>-1</t>
    </r>
    <r>
      <rPr>
        <b/>
        <sz val="9"/>
        <rFont val="Calibri"/>
        <family val="2"/>
      </rPr>
      <t>]</t>
    </r>
  </si>
  <si>
    <t>T</t>
  </si>
  <si>
    <t>Pravděpodobnost výskytu</t>
  </si>
  <si>
    <t>Ia</t>
  </si>
  <si>
    <t>H</t>
  </si>
  <si>
    <t>Hcum</t>
  </si>
  <si>
    <t>Hef</t>
  </si>
  <si>
    <t>Hefkum</t>
  </si>
  <si>
    <t>Návrhový hydrogram odtoku</t>
  </si>
  <si>
    <t>Srážkový scénář</t>
  </si>
  <si>
    <t>Návrhový srážkový scénář</t>
  </si>
  <si>
    <t>Objem odtoku
[mm]</t>
  </si>
  <si>
    <r>
      <t>Objem odtoku
[tis. m</t>
    </r>
    <r>
      <rPr>
        <b/>
        <vertAlign val="superscript"/>
        <sz val="9"/>
        <rFont val="Calibri"/>
        <family val="2"/>
        <charset val="238"/>
      </rPr>
      <t>3</t>
    </r>
    <r>
      <rPr>
        <b/>
        <sz val="9"/>
        <rFont val="Calibri"/>
        <family val="2"/>
      </rPr>
      <t>]</t>
    </r>
  </si>
  <si>
    <t>Doba kulminace
[min]</t>
  </si>
  <si>
    <r>
      <t>Velikost kulminace
[m</t>
    </r>
    <r>
      <rPr>
        <b/>
        <vertAlign val="superscript"/>
        <sz val="9"/>
        <rFont val="Calibri"/>
        <family val="2"/>
        <charset val="238"/>
      </rPr>
      <t>3</t>
    </r>
    <r>
      <rPr>
        <b/>
        <sz val="9"/>
        <rFont val="Calibri"/>
        <family val="2"/>
      </rPr>
      <t>]</t>
    </r>
  </si>
  <si>
    <t>nestanoveno</t>
  </si>
  <si>
    <r>
      <t>Odtok kum.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scheme val="minor"/>
      </rPr>
      <t>]</t>
    </r>
  </si>
  <si>
    <t>Průběh odtoku:</t>
  </si>
  <si>
    <t>Průběh srážky:</t>
  </si>
  <si>
    <r>
      <t>Odtok 1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</t>
    </r>
    <r>
      <rPr>
        <sz val="11"/>
        <color theme="1"/>
        <rFont val="Calibri"/>
        <family val="2"/>
        <scheme val="minor"/>
      </rPr>
      <t>]</t>
    </r>
  </si>
  <si>
    <r>
      <t>Odtok 2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</t>
    </r>
    <r>
      <rPr>
        <sz val="11"/>
        <color theme="1"/>
        <rFont val="Calibri"/>
        <family val="2"/>
        <scheme val="minor"/>
      </rPr>
      <t>]</t>
    </r>
  </si>
  <si>
    <r>
      <t>Odtok 3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</t>
    </r>
    <r>
      <rPr>
        <sz val="11"/>
        <color theme="1"/>
        <rFont val="Calibri"/>
        <family val="2"/>
        <scheme val="minor"/>
      </rPr>
      <t>]</t>
    </r>
  </si>
  <si>
    <r>
      <t>Odtok 4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</t>
    </r>
    <r>
      <rPr>
        <sz val="11"/>
        <color theme="1"/>
        <rFont val="Calibri"/>
        <family val="2"/>
        <scheme val="minor"/>
      </rPr>
      <t>]</t>
    </r>
  </si>
  <si>
    <r>
      <t>Odtok 5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/s</t>
    </r>
    <r>
      <rPr>
        <sz val="11"/>
        <color theme="1"/>
        <rFont val="Calibri"/>
        <family val="2"/>
        <scheme val="minor"/>
      </rPr>
      <t>]</t>
    </r>
  </si>
  <si>
    <r>
      <t xml:space="preserve">Dílčí grafické výstupy pro závěrový profil a </t>
    </r>
    <r>
      <rPr>
        <b/>
        <sz val="9"/>
        <color rgb="FFFF0000"/>
        <rFont val="Calibri"/>
        <family val="2"/>
        <charset val="238"/>
      </rPr>
      <t>scénář ID 4 - N50_trojuh</t>
    </r>
    <r>
      <rPr>
        <b/>
        <sz val="9"/>
        <color indexed="8"/>
        <rFont val="Calibri"/>
        <family val="2"/>
      </rPr>
      <t>:</t>
    </r>
  </si>
  <si>
    <t>N50_konst</t>
  </si>
  <si>
    <t>Závěrový profil ???</t>
  </si>
  <si>
    <t>?%</t>
  </si>
  <si>
    <t>?</t>
  </si>
  <si>
    <t>X</t>
  </si>
  <si>
    <r>
      <t xml:space="preserve">Dílčí grafické výstupy pro závěrový profil a </t>
    </r>
    <r>
      <rPr>
        <b/>
        <sz val="9"/>
        <color rgb="FFFF0000"/>
        <rFont val="Calibri"/>
        <family val="2"/>
        <charset val="238"/>
      </rPr>
      <t xml:space="preserve">scénář </t>
    </r>
  </si>
  <si>
    <t xml:space="preserve">Dílčí tabelární výsledky pro závěrový profil a scénář </t>
  </si>
  <si>
    <t>CN-Scn1</t>
  </si>
  <si>
    <t>CN-Scn2</t>
  </si>
  <si>
    <t>CN-Scn3</t>
  </si>
  <si>
    <t>CN-Scn4</t>
  </si>
  <si>
    <t>CN-Scn5</t>
  </si>
  <si>
    <t>Ia-Scn3</t>
  </si>
  <si>
    <t>Ia-Scn4</t>
  </si>
  <si>
    <t>Ia-Scn5</t>
  </si>
  <si>
    <t>Ia-Scn1</t>
  </si>
  <si>
    <t>Ia-Scn2</t>
  </si>
  <si>
    <t>A1</t>
  </si>
  <si>
    <t>A2</t>
  </si>
  <si>
    <t>A3</t>
  </si>
  <si>
    <t>A4</t>
  </si>
  <si>
    <t>A5</t>
  </si>
  <si>
    <t>Lambda</t>
  </si>
  <si>
    <t>Scénář_1</t>
  </si>
  <si>
    <t>Scénář_2</t>
  </si>
  <si>
    <t>Scénář_3</t>
  </si>
  <si>
    <t>Scénář_4</t>
  </si>
  <si>
    <t>Scénář_5</t>
  </si>
  <si>
    <t>Rain-Scn1</t>
  </si>
  <si>
    <t>A</t>
  </si>
  <si>
    <t>_VS</t>
  </si>
  <si>
    <t>XXXXX</t>
  </si>
  <si>
    <t>CNXXXXX</t>
  </si>
  <si>
    <t>Výpočetní scénář (1-5)</t>
  </si>
  <si>
    <t>Plocha</t>
  </si>
  <si>
    <t>Sklon</t>
  </si>
  <si>
    <t>M_od_vz</t>
  </si>
  <si>
    <r>
      <t>Velikost kulminace
[m</t>
    </r>
    <r>
      <rPr>
        <b/>
        <vertAlign val="superscript"/>
        <sz val="9"/>
        <rFont val="Calibri"/>
        <family val="2"/>
        <charset val="238"/>
      </rPr>
      <t>3</t>
    </r>
    <r>
      <rPr>
        <b/>
        <sz val="9"/>
        <rFont val="Calibri"/>
        <family val="2"/>
      </rPr>
      <t>.s</t>
    </r>
    <r>
      <rPr>
        <b/>
        <vertAlign val="superscript"/>
        <sz val="9"/>
        <rFont val="Calibri"/>
        <family val="2"/>
        <charset val="238"/>
      </rPr>
      <t>-1</t>
    </r>
    <r>
      <rPr>
        <b/>
        <sz val="9"/>
        <rFont val="Calibri"/>
        <family val="2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</si>
</sst>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K_č_-;\-* #,##0.00\ _K_č_-;_-* &quot;-&quot;??\ _K_č_-;_-@_-"/>
    <numFmt numFmtId="165" formatCode="0.000"/>
    <numFmt numFmtId="166" formatCode="0.0"/>
    <numFmt numFmtId="167" formatCode="#,##0.00_ ;\-#,##0.00\ "/>
    <numFmt numFmtId="168" formatCode="0.0%"/>
    <numFmt numFmtId="169" formatCode="#,##0.000_ ;\-#,##0.000\ "/>
    <numFmt numFmtId="170" formatCode="#,##0.0_ ;\-#,##0.0\ "/>
    <numFmt numFmtId="171" formatCode="#,##0_ ;\-#,##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62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11"/>
      <color theme="1"/>
      <name val="Calibri"/>
      <family val="2"/>
      <scheme val="minor"/>
    </font>
    <font>
      <sz val="9"/>
      <name val="Calibri"/>
      <family val="2"/>
      <charset val="238"/>
    </font>
    <font>
      <sz val="9"/>
      <color rgb="FFFF0000"/>
      <name val="Calibri"/>
      <family val="2"/>
    </font>
    <font>
      <vertAlign val="superscript"/>
      <sz val="9"/>
      <color rgb="FF000000"/>
      <name val="Calibri"/>
      <family val="2"/>
      <charset val="238"/>
    </font>
    <font>
      <b/>
      <vertAlign val="superscript"/>
      <sz val="9"/>
      <name val="Calibri"/>
      <family val="2"/>
      <charset val="238"/>
    </font>
    <font>
      <b/>
      <sz val="9"/>
      <color rgb="FFFF0000"/>
      <name val="Calibri"/>
      <family val="2"/>
      <charset val="238"/>
    </font>
    <font>
      <b/>
      <sz val="9"/>
      <name val="Calibri"/>
      <family val="2"/>
      <charset val="238"/>
    </font>
    <font>
      <sz val="9"/>
      <color theme="0" tint="-0.34998626667073579"/>
      <name val="Calibri"/>
      <family val="2"/>
    </font>
    <font>
      <vertAlign val="subscript"/>
      <sz val="9"/>
      <name val="Calibri"/>
      <family val="2"/>
      <charset val="238"/>
    </font>
    <font>
      <sz val="9"/>
      <color indexed="8"/>
      <name val="Calibri"/>
      <family val="2"/>
      <charset val="238"/>
    </font>
    <font>
      <sz val="9"/>
      <color rgb="FFFF0000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164" fontId="0" fillId="0" borderId="0"/>
    <xf numFmtId="164" fontId="9" fillId="0" borderId="0"/>
    <xf numFmtId="9" fontId="9" fillId="0" borderId="0" applyFont="0" applyFill="0" applyBorder="0" applyAlignment="0" applyProtection="0"/>
  </cellStyleXfs>
  <cellXfs count="165">
    <xf numFmtId="164" fontId="0" fillId="0" borderId="0" xfId="0" applyNumberFormat="1" applyFont="1" applyFill="1" applyBorder="1"/>
    <xf numFmtId="0" fontId="0" fillId="0" borderId="0" xfId="0" applyNumberFormat="1" applyFont="1" applyFill="1" applyBorder="1" applyProtection="1">
      <protection locked="0"/>
    </xf>
    <xf numFmtId="3" fontId="2" fillId="0" borderId="0" xfId="1" applyNumberFormat="1" applyFont="1" applyFill="1" applyBorder="1" applyAlignment="1" applyProtection="1">
      <alignment horizontal="right" indent="1"/>
      <protection locked="0"/>
    </xf>
    <xf numFmtId="0" fontId="3" fillId="0" borderId="0" xfId="0" applyNumberFormat="1" applyFont="1" applyFill="1" applyBorder="1"/>
    <xf numFmtId="0" fontId="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/>
    <xf numFmtId="0" fontId="4" fillId="0" borderId="1" xfId="0" applyNumberFormat="1" applyFont="1" applyFill="1" applyBorder="1" applyAlignment="1">
      <alignment horizontal="right" indent="1"/>
    </xf>
    <xf numFmtId="3" fontId="2" fillId="0" borderId="0" xfId="1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indent="1"/>
    </xf>
    <xf numFmtId="0" fontId="3" fillId="0" borderId="0" xfId="0" applyNumberFormat="1" applyFont="1" applyFill="1" applyBorder="1" applyAlignment="1">
      <alignment horizontal="right" indent="1"/>
    </xf>
    <xf numFmtId="3" fontId="4" fillId="0" borderId="0" xfId="1" applyNumberFormat="1" applyFont="1" applyFill="1" applyBorder="1" applyAlignment="1">
      <alignment horizontal="right" indent="1"/>
    </xf>
    <xf numFmtId="49" fontId="2" fillId="0" borderId="0" xfId="0" applyNumberFormat="1" applyFont="1" applyFill="1" applyBorder="1" applyAlignment="1">
      <alignment horizontal="left" indent="1"/>
    </xf>
    <xf numFmtId="3" fontId="3" fillId="0" borderId="0" xfId="1" applyNumberFormat="1" applyFont="1" applyFill="1" applyBorder="1" applyAlignment="1">
      <alignment horizontal="right" indent="1"/>
    </xf>
    <xf numFmtId="49" fontId="4" fillId="0" borderId="0" xfId="0" applyNumberFormat="1" applyFont="1" applyFill="1" applyBorder="1" applyAlignment="1" applyProtection="1">
      <alignment vertical="center" wrapText="1"/>
      <protection locked="0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0" fontId="3" fillId="0" borderId="0" xfId="0" applyNumberFormat="1" applyFont="1" applyFill="1" applyBorder="1"/>
    <xf numFmtId="0" fontId="3" fillId="0" borderId="1" xfId="0" applyNumberFormat="1" applyFont="1" applyFill="1" applyBorder="1" applyAlignment="1">
      <alignment wrapText="1"/>
    </xf>
    <xf numFmtId="0" fontId="6" fillId="0" borderId="3" xfId="0" applyNumberFormat="1" applyFont="1" applyFill="1" applyBorder="1"/>
    <xf numFmtId="0" fontId="5" fillId="0" borderId="3" xfId="0" applyNumberFormat="1" applyFont="1" applyFill="1" applyBorder="1" applyAlignment="1">
      <alignment horizontal="left" indent="1"/>
    </xf>
    <xf numFmtId="0" fontId="5" fillId="0" borderId="3" xfId="0" applyNumberFormat="1" applyFont="1" applyFill="1" applyBorder="1" applyAlignment="1">
      <alignment horizontal="left" indent="2"/>
    </xf>
    <xf numFmtId="0" fontId="5" fillId="0" borderId="3" xfId="0" applyNumberFormat="1" applyFont="1" applyFill="1" applyBorder="1"/>
    <xf numFmtId="0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 indent="1"/>
    </xf>
    <xf numFmtId="0" fontId="5" fillId="0" borderId="0" xfId="0" applyNumberFormat="1" applyFont="1" applyFill="1" applyBorder="1" applyAlignment="1">
      <alignment horizontal="left" indent="2"/>
    </xf>
    <xf numFmtId="0" fontId="5" fillId="0" borderId="2" xfId="0" applyNumberFormat="1" applyFont="1" applyFill="1" applyBorder="1"/>
    <xf numFmtId="0" fontId="0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left"/>
    </xf>
    <xf numFmtId="0" fontId="6" fillId="0" borderId="3" xfId="0" applyNumberFormat="1" applyFont="1" applyFill="1" applyBorder="1" applyAlignment="1">
      <alignment horizontal="right" indent="1"/>
    </xf>
    <xf numFmtId="0" fontId="6" fillId="0" borderId="0" xfId="0" applyNumberFormat="1" applyFont="1" applyFill="1" applyBorder="1" applyAlignment="1">
      <alignment horizontal="right" indent="1"/>
    </xf>
    <xf numFmtId="0" fontId="6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 indent="1"/>
    </xf>
    <xf numFmtId="49" fontId="3" fillId="0" borderId="0" xfId="0" applyNumberFormat="1" applyFont="1" applyFill="1" applyBorder="1" applyAlignment="1" applyProtection="1">
      <alignment horizontal="left" indent="1"/>
      <protection locked="0"/>
    </xf>
    <xf numFmtId="49" fontId="3" fillId="0" borderId="0" xfId="0" applyNumberFormat="1" applyFont="1" applyFill="1" applyBorder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vertical="center" wrapText="1"/>
      <protection locked="0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3" fontId="8" fillId="0" borderId="0" xfId="1" applyNumberFormat="1" applyFont="1" applyFill="1" applyBorder="1" applyAlignment="1">
      <alignment horizontal="right" indent="1"/>
    </xf>
    <xf numFmtId="2" fontId="8" fillId="0" borderId="0" xfId="1" applyNumberFormat="1" applyFont="1" applyFill="1" applyBorder="1" applyAlignment="1">
      <alignment horizontal="right" indent="1"/>
    </xf>
    <xf numFmtId="165" fontId="8" fillId="0" borderId="0" xfId="1" applyNumberFormat="1" applyFont="1" applyFill="1" applyBorder="1" applyAlignment="1">
      <alignment horizontal="right" indent="1"/>
    </xf>
    <xf numFmtId="3" fontId="5" fillId="0" borderId="0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right"/>
    </xf>
    <xf numFmtId="0" fontId="5" fillId="0" borderId="1" xfId="0" applyNumberFormat="1" applyFont="1" applyFill="1" applyBorder="1"/>
    <xf numFmtId="0" fontId="11" fillId="0" borderId="0" xfId="0" applyNumberFormat="1" applyFont="1" applyFill="1" applyBorder="1" applyAlignment="1" applyProtection="1">
      <alignment horizontal="right" vertical="center" wrapText="1"/>
      <protection locked="0"/>
    </xf>
    <xf numFmtId="9" fontId="11" fillId="0" borderId="0" xfId="2" applyFont="1" applyFill="1" applyBorder="1" applyAlignment="1" applyProtection="1">
      <alignment horizontal="right" vertical="center" wrapText="1"/>
      <protection locked="0"/>
    </xf>
    <xf numFmtId="49" fontId="16" fillId="0" borderId="0" xfId="0" applyNumberFormat="1" applyFont="1" applyFill="1" applyBorder="1" applyAlignment="1" applyProtection="1">
      <protection locked="0"/>
    </xf>
    <xf numFmtId="49" fontId="5" fillId="0" borderId="0" xfId="0" applyNumberFormat="1" applyFont="1" applyFill="1" applyBorder="1" applyAlignment="1" applyProtection="1">
      <protection locked="0"/>
    </xf>
    <xf numFmtId="0" fontId="11" fillId="0" borderId="0" xfId="0" applyNumberFormat="1" applyFont="1" applyFill="1" applyBorder="1" applyAlignment="1" applyProtection="1">
      <alignment horizontal="center" vertical="center"/>
      <protection locked="0"/>
    </xf>
    <xf numFmtId="166" fontId="11" fillId="0" borderId="0" xfId="0" applyNumberFormat="1" applyFont="1" applyFill="1" applyBorder="1" applyAlignment="1" applyProtection="1">
      <alignment horizontal="center" vertical="center"/>
      <protection locked="0"/>
    </xf>
    <xf numFmtId="166" fontId="11" fillId="0" borderId="0" xfId="0" applyNumberFormat="1" applyFont="1" applyFill="1" applyBorder="1" applyAlignment="1">
      <alignment horizontal="right" indent="1"/>
    </xf>
    <xf numFmtId="0" fontId="5" fillId="0" borderId="2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/>
    <xf numFmtId="0" fontId="6" fillId="0" borderId="2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/>
    <xf numFmtId="0" fontId="4" fillId="0" borderId="2" xfId="0" applyNumberFormat="1" applyFont="1" applyFill="1" applyBorder="1" applyAlignment="1">
      <alignment horizontal="right" indent="1"/>
    </xf>
    <xf numFmtId="0" fontId="3" fillId="0" borderId="2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left"/>
    </xf>
    <xf numFmtId="0" fontId="3" fillId="0" borderId="4" xfId="0" applyNumberFormat="1" applyFont="1" applyFill="1" applyBorder="1" applyAlignment="1">
      <alignment horizontal="right" indent="1"/>
    </xf>
    <xf numFmtId="0" fontId="3" fillId="0" borderId="4" xfId="0" applyNumberFormat="1" applyFont="1" applyFill="1" applyBorder="1" applyAlignment="1">
      <alignment horizontal="left" indent="1"/>
    </xf>
    <xf numFmtId="3" fontId="8" fillId="0" borderId="4" xfId="0" applyNumberFormat="1" applyFont="1" applyFill="1" applyBorder="1" applyAlignment="1">
      <alignment horizontal="right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19" fillId="0" borderId="0" xfId="0" applyNumberFormat="1" applyFont="1" applyFill="1" applyBorder="1" applyAlignment="1">
      <alignment horizontal="center"/>
    </xf>
    <xf numFmtId="0" fontId="19" fillId="0" borderId="0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>
      <alignment horizontal="center"/>
    </xf>
    <xf numFmtId="165" fontId="0" fillId="0" borderId="0" xfId="0" applyNumberFormat="1"/>
    <xf numFmtId="0" fontId="2" fillId="0" borderId="4" xfId="0" applyNumberFormat="1" applyFont="1" applyFill="1" applyBorder="1" applyAlignment="1">
      <alignment vertical="center"/>
    </xf>
    <xf numFmtId="0" fontId="3" fillId="0" borderId="4" xfId="0" applyNumberFormat="1" applyFont="1" applyFill="1" applyBorder="1"/>
    <xf numFmtId="0" fontId="4" fillId="0" borderId="4" xfId="0" applyNumberFormat="1" applyFont="1" applyFill="1" applyBorder="1" applyAlignment="1">
      <alignment horizontal="right" indent="1"/>
    </xf>
    <xf numFmtId="0" fontId="3" fillId="0" borderId="4" xfId="0" applyNumberFormat="1" applyFont="1" applyFill="1" applyBorder="1" applyAlignment="1">
      <alignment wrapText="1"/>
    </xf>
    <xf numFmtId="0" fontId="18" fillId="0" borderId="0" xfId="0" applyNumberFormat="1" applyFont="1" applyFill="1" applyBorder="1" applyAlignment="1">
      <alignment horizontal="center"/>
    </xf>
    <xf numFmtId="0" fontId="19" fillId="0" borderId="5" xfId="0" applyNumberFormat="1" applyFont="1" applyFill="1" applyBorder="1" applyAlignment="1">
      <alignment horizontal="left"/>
    </xf>
    <xf numFmtId="0" fontId="19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/>
    <xf numFmtId="0" fontId="6" fillId="0" borderId="6" xfId="0" applyNumberFormat="1" applyFont="1" applyFill="1" applyBorder="1" applyAlignment="1">
      <alignment horizontal="right" indent="1"/>
    </xf>
    <xf numFmtId="0" fontId="2" fillId="0" borderId="7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right" indent="1"/>
    </xf>
    <xf numFmtId="0" fontId="19" fillId="0" borderId="1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167" fontId="0" fillId="0" borderId="0" xfId="0" applyNumberFormat="1" applyFont="1" applyFill="1" applyBorder="1"/>
    <xf numFmtId="49" fontId="22" fillId="0" borderId="0" xfId="0" applyNumberFormat="1" applyFont="1" applyFill="1" applyBorder="1"/>
    <xf numFmtId="49" fontId="11" fillId="0" borderId="3" xfId="0" applyNumberFormat="1" applyFont="1" applyFill="1" applyBorder="1" applyAlignment="1" applyProtection="1">
      <alignment horizontal="left"/>
    </xf>
    <xf numFmtId="1" fontId="0" fillId="0" borderId="0" xfId="0" applyNumberFormat="1" applyFont="1" applyFill="1" applyBorder="1"/>
    <xf numFmtId="1" fontId="0" fillId="0" borderId="0" xfId="0" applyNumberFormat="1" applyFont="1" applyFill="1" applyBorder="1" applyAlignment="1">
      <alignment horizontal="center"/>
    </xf>
    <xf numFmtId="0" fontId="0" fillId="0" borderId="6" xfId="0" applyNumberFormat="1" applyFont="1" applyFill="1" applyBorder="1"/>
    <xf numFmtId="0" fontId="0" fillId="0" borderId="2" xfId="0" applyNumberFormat="1" applyFont="1" applyFill="1" applyBorder="1"/>
    <xf numFmtId="0" fontId="0" fillId="0" borderId="9" xfId="0" applyNumberFormat="1" applyFont="1" applyFill="1" applyBorder="1"/>
    <xf numFmtId="0" fontId="0" fillId="0" borderId="4" xfId="0" applyNumberFormat="1" applyFont="1" applyFill="1" applyBorder="1"/>
    <xf numFmtId="0" fontId="2" fillId="0" borderId="2" xfId="0" applyNumberFormat="1" applyFont="1" applyFill="1" applyBorder="1" applyAlignment="1">
      <alignment wrapText="1"/>
    </xf>
    <xf numFmtId="2" fontId="11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>
      <alignment horizontal="center"/>
    </xf>
    <xf numFmtId="167" fontId="0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right" indent="1"/>
    </xf>
    <xf numFmtId="1" fontId="11" fillId="0" borderId="0" xfId="0" applyNumberFormat="1" applyFont="1" applyFill="1" applyBorder="1" applyAlignment="1">
      <alignment horizontal="right" indent="1"/>
    </xf>
    <xf numFmtId="2" fontId="11" fillId="0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 applyFill="1" applyBorder="1" applyAlignment="1"/>
    <xf numFmtId="169" fontId="0" fillId="0" borderId="0" xfId="0" applyNumberFormat="1" applyFont="1" applyFill="1" applyBorder="1"/>
    <xf numFmtId="170" fontId="0" fillId="0" borderId="0" xfId="0" applyNumberFormat="1" applyFont="1" applyFill="1" applyBorder="1"/>
    <xf numFmtId="166" fontId="11" fillId="0" borderId="0" xfId="0" applyNumberFormat="1" applyFont="1" applyFill="1" applyBorder="1" applyAlignment="1" applyProtection="1">
      <alignment horizontal="right" vertical="center" wrapText="1"/>
    </xf>
    <xf numFmtId="2" fontId="11" fillId="0" borderId="0" xfId="0" applyNumberFormat="1" applyFont="1" applyFill="1" applyBorder="1" applyAlignment="1" applyProtection="1">
      <alignment horizontal="right" vertical="center" wrapText="1"/>
    </xf>
    <xf numFmtId="165" fontId="11" fillId="0" borderId="0" xfId="0" applyNumberFormat="1" applyFont="1" applyFill="1" applyBorder="1" applyAlignment="1" applyProtection="1">
      <alignment horizontal="right" vertical="center" wrapText="1"/>
    </xf>
    <xf numFmtId="2" fontId="19" fillId="0" borderId="0" xfId="0" applyNumberFormat="1" applyFont="1" applyFill="1" applyBorder="1" applyAlignment="1">
      <alignment horizontal="center"/>
    </xf>
    <xf numFmtId="1" fontId="19" fillId="0" borderId="0" xfId="0" applyNumberFormat="1" applyFont="1" applyFill="1" applyBorder="1" applyAlignment="1">
      <alignment horizontal="center"/>
    </xf>
    <xf numFmtId="171" fontId="0" fillId="0" borderId="0" xfId="0" applyNumberFormat="1" applyFont="1" applyFill="1" applyBorder="1" applyAlignment="1">
      <alignment horizontal="center"/>
    </xf>
    <xf numFmtId="2" fontId="19" fillId="0" borderId="1" xfId="0" applyNumberFormat="1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1" fontId="11" fillId="0" borderId="0" xfId="0" applyNumberFormat="1" applyFont="1" applyFill="1" applyBorder="1" applyAlignment="1" applyProtection="1">
      <alignment horizontal="right" vertical="center" wrapText="1"/>
    </xf>
    <xf numFmtId="0" fontId="11" fillId="0" borderId="0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11" fillId="0" borderId="2" xfId="0" applyNumberFormat="1" applyFont="1" applyFill="1" applyBorder="1" applyAlignment="1">
      <alignment horizontal="center"/>
    </xf>
    <xf numFmtId="168" fontId="11" fillId="0" borderId="0" xfId="0" applyNumberFormat="1" applyFont="1" applyFill="1" applyBorder="1" applyAlignment="1">
      <alignment horizontal="center"/>
    </xf>
    <xf numFmtId="1" fontId="11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9" fontId="1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 applyProtection="1">
      <alignment horizontal="right" indent="1"/>
      <protection locked="0"/>
    </xf>
    <xf numFmtId="49" fontId="18" fillId="0" borderId="3" xfId="0" applyNumberFormat="1" applyFont="1" applyFill="1" applyBorder="1" applyAlignment="1" applyProtection="1">
      <alignment horizontal="right" indent="1"/>
      <protection locked="0"/>
    </xf>
    <xf numFmtId="0" fontId="19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2" xfId="0" applyNumberFormat="1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horizontal="center"/>
    </xf>
    <xf numFmtId="0" fontId="19" fillId="0" borderId="5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right" indent="1"/>
    </xf>
    <xf numFmtId="0" fontId="2" fillId="0" borderId="6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left"/>
    </xf>
    <xf numFmtId="2" fontId="19" fillId="0" borderId="1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 vertical="center"/>
    </xf>
    <xf numFmtId="0" fontId="19" fillId="0" borderId="0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center"/>
    </xf>
    <xf numFmtId="168" fontId="19" fillId="0" borderId="1" xfId="0" applyNumberFormat="1" applyFont="1" applyFill="1" applyBorder="1" applyAlignment="1">
      <alignment horizontal="center"/>
    </xf>
    <xf numFmtId="3" fontId="15" fillId="0" borderId="6" xfId="0" applyNumberFormat="1" applyFont="1" applyFill="1" applyBorder="1" applyAlignment="1">
      <alignment horizontal="center"/>
    </xf>
    <xf numFmtId="0" fontId="5" fillId="0" borderId="7" xfId="0" applyNumberFormat="1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/>
    </xf>
    <xf numFmtId="166" fontId="19" fillId="0" borderId="1" xfId="0" applyNumberFormat="1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9" fontId="19" fillId="0" borderId="1" xfId="0" applyNumberFormat="1" applyFont="1" applyFill="1" applyBorder="1" applyAlignment="1">
      <alignment horizontal="center"/>
    </xf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005873721881323E-2"/>
          <c:y val="0.10231607402306454"/>
          <c:w val="0.87407380970175752"/>
          <c:h val="0.72210540443808158"/>
        </c:manualLayout>
      </c:layout>
      <c:scatterChart>
        <c:scatterStyle val="lineMarker"/>
        <c:varyColors val="0"/>
        <c:ser>
          <c:idx val="1"/>
          <c:order val="0"/>
          <c:tx>
            <c:strRef>
              <c:f>pomocny!$G$2</c:f>
              <c:strCache>
                <c:ptCount val="1"/>
                <c:pt idx="0">
                  <c:v>Odtok 1 [m3/s]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pomocny!$G$3:$G$79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B2-4F56-970F-6605F1477D00}"/>
            </c:ext>
          </c:extLst>
        </c:ser>
        <c:ser>
          <c:idx val="7"/>
          <c:order val="1"/>
          <c:tx>
            <c:strRef>
              <c:f>pomocny!$N$2</c:f>
              <c:strCache>
                <c:ptCount val="1"/>
                <c:pt idx="0">
                  <c:v>Odtok 2 [m3/s]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pomocny!$N$3:$N$79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B2-4F56-970F-6605F1477D00}"/>
            </c:ext>
          </c:extLst>
        </c:ser>
        <c:ser>
          <c:idx val="13"/>
          <c:order val="2"/>
          <c:tx>
            <c:strRef>
              <c:f>pomocny!$U$2</c:f>
              <c:strCache>
                <c:ptCount val="1"/>
                <c:pt idx="0">
                  <c:v>Odtok 3 [m3/s]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pomocny!$U$3:$U$79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B2-4F56-970F-6605F1477D00}"/>
            </c:ext>
          </c:extLst>
        </c:ser>
        <c:ser>
          <c:idx val="19"/>
          <c:order val="3"/>
          <c:tx>
            <c:strRef>
              <c:f>pomocny!$AB$2</c:f>
              <c:strCache>
                <c:ptCount val="1"/>
                <c:pt idx="0">
                  <c:v>Odtok 4 [m3/s]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xVal>
          <c:yVal>
            <c:numRef>
              <c:f>pomocny!$AB$3:$AB$75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B2-4F56-970F-6605F1477D00}"/>
            </c:ext>
          </c:extLst>
        </c:ser>
        <c:ser>
          <c:idx val="25"/>
          <c:order val="4"/>
          <c:tx>
            <c:strRef>
              <c:f>pomocny!$AI$2</c:f>
              <c:strCache>
                <c:ptCount val="1"/>
                <c:pt idx="0">
                  <c:v>Odtok 5 [m3/s]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xVal>
          <c:yVal>
            <c:numRef>
              <c:f>pomocny!$AI$3:$AI$75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7B2-4F56-970F-6605F1477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43823"/>
        <c:axId val="523945071"/>
      </c:scatterChart>
      <c:valAx>
        <c:axId val="52394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5071"/>
        <c:crosses val="autoZero"/>
        <c:crossBetween val="midCat"/>
      </c:valAx>
      <c:valAx>
        <c:axId val="52394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Simulovaný</a:t>
                </a:r>
                <a:r>
                  <a:rPr lang="cs-CZ" baseline="0"/>
                  <a:t> průtok [m3/s]</a:t>
                </a:r>
                <a:endParaRPr lang="cs-CZ"/>
              </a:p>
            </c:rich>
          </c:tx>
          <c:layout>
            <c:manualLayout>
              <c:xMode val="edge"/>
              <c:yMode val="edge"/>
              <c:x val="0.95233310480787636"/>
              <c:y val="0.3982522523520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38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7888632864842566E-2"/>
          <c:y val="0.89556081004825383"/>
          <c:w val="0.9"/>
          <c:h val="5.89930275512198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21929455787727E-2"/>
          <c:y val="0.10231607402306454"/>
          <c:w val="0.83016712654507929"/>
          <c:h val="0.67828372804750758"/>
        </c:manualLayout>
      </c:layout>
      <c:scatterChart>
        <c:scatterStyle val="lineMarker"/>
        <c:varyColors val="0"/>
        <c:ser>
          <c:idx val="1"/>
          <c:order val="0"/>
          <c:tx>
            <c:strRef>
              <c:f>pomocny!$AI$2</c:f>
              <c:strCache>
                <c:ptCount val="1"/>
                <c:pt idx="0">
                  <c:v>Odtok 5 [m3/s]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pomocny!$AI$3:$AI$79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6D-49B5-94A6-81D59F80F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43823"/>
        <c:axId val="523945071"/>
        <c:extLst/>
      </c:scatterChart>
      <c:scatterChart>
        <c:scatterStyle val="lineMarker"/>
        <c:varyColors val="0"/>
        <c:ser>
          <c:idx val="7"/>
          <c:order val="1"/>
          <c:tx>
            <c:strRef>
              <c:f>pomocny!$AJ$2</c:f>
              <c:strCache>
                <c:ptCount val="1"/>
                <c:pt idx="0">
                  <c:v>Odtok kum. [m3]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pomocny!$AJ$3:$AJ$79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6D-49B5-94A6-81D59F80F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268032"/>
        <c:axId val="890277824"/>
      </c:scatterChart>
      <c:valAx>
        <c:axId val="52394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5071"/>
        <c:crosses val="autoZero"/>
        <c:crossBetween val="midCat"/>
      </c:valAx>
      <c:valAx>
        <c:axId val="52394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3823"/>
        <c:crosses val="autoZero"/>
        <c:crossBetween val="midCat"/>
      </c:valAx>
      <c:valAx>
        <c:axId val="8902778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21268032"/>
        <c:crosses val="max"/>
        <c:crossBetween val="midCat"/>
      </c:valAx>
      <c:valAx>
        <c:axId val="102126803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890277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723985259418332"/>
          <c:y val="0.91312680509530908"/>
          <c:w val="0.44891615820749681"/>
          <c:h val="8.68731949046909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03115393899262E-2"/>
          <c:y val="3.8103880514411305E-2"/>
          <c:w val="0.89856372436118015"/>
          <c:h val="0.84846274641848873"/>
        </c:manualLayout>
      </c:layout>
      <c:barChart>
        <c:barDir val="col"/>
        <c:grouping val="clustered"/>
        <c:varyColors val="0"/>
        <c:ser>
          <c:idx val="1"/>
          <c:order val="0"/>
          <c:tx>
            <c:v>Návrhová srážka</c:v>
          </c:tx>
          <c:spPr>
            <a:solidFill>
              <a:schemeClr val="tx2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pomocny!$AD$3:$AD$75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3-4555-A025-5AF1AE429E6A}"/>
            </c:ext>
          </c:extLst>
        </c:ser>
        <c:ser>
          <c:idx val="5"/>
          <c:order val="1"/>
          <c:tx>
            <c:v>Efektivní srážka</c:v>
          </c:tx>
          <c:spPr>
            <a:solidFill>
              <a:srgbClr val="FF0000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pomocny!$AH$3:$AH$75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B3-4555-A025-5AF1AE429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841536"/>
        <c:axId val="42160640"/>
      </c:barChart>
      <c:catAx>
        <c:axId val="438415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crossAx val="42160640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421606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cs-CZ" sz="1050" b="0"/>
                  <a:t>H (mm/5min)</a:t>
                </a:r>
              </a:p>
            </c:rich>
          </c:tx>
          <c:layout>
            <c:manualLayout>
              <c:xMode val="edge"/>
              <c:yMode val="edge"/>
              <c:x val="0.94575092572144648"/>
              <c:y val="0.3596147464325579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43841536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76890622845695178"/>
          <c:y val="8.588922074395873E-2"/>
          <c:w val="0.16286608187134502"/>
          <c:h val="0.29639025187699691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050"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947975253093363E-2"/>
          <c:y val="4.0110463954820742E-2"/>
          <c:w val="0.89856372436118015"/>
          <c:h val="0.84846274641848873"/>
        </c:manualLayout>
      </c:layout>
      <c:barChart>
        <c:barDir val="col"/>
        <c:grouping val="clustered"/>
        <c:varyColors val="0"/>
        <c:ser>
          <c:idx val="1"/>
          <c:order val="0"/>
          <c:tx>
            <c:v>Návrhová srážka</c:v>
          </c:tx>
          <c:spPr>
            <a:solidFill>
              <a:schemeClr val="tx2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pomocny!$B$3:$B$75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E8-4447-858C-08B5C6217D20}"/>
            </c:ext>
          </c:extLst>
        </c:ser>
        <c:ser>
          <c:idx val="5"/>
          <c:order val="1"/>
          <c:tx>
            <c:v>Efektivní srážka</c:v>
          </c:tx>
          <c:spPr>
            <a:solidFill>
              <a:srgbClr val="FF0000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pomocny!$F$3:$F$75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E8-4447-858C-08B5C6217D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841536"/>
        <c:axId val="42160640"/>
      </c:barChart>
      <c:catAx>
        <c:axId val="438415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crossAx val="42160640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421606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cs-CZ" sz="1050" b="0"/>
                  <a:t>H (mm/5min)</a:t>
                </a:r>
              </a:p>
            </c:rich>
          </c:tx>
          <c:layout>
            <c:manualLayout>
              <c:xMode val="edge"/>
              <c:yMode val="edge"/>
              <c:x val="0.94575092572144648"/>
              <c:y val="0.3596147464325579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43841536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76890622845695178"/>
          <c:y val="8.588922074395873E-2"/>
          <c:w val="0.15915332732833451"/>
          <c:h val="0.33364442303198505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050"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21929455787727E-2"/>
          <c:y val="0.10231607402306454"/>
          <c:w val="0.83016712654507929"/>
          <c:h val="0.67828372804750758"/>
        </c:manualLayout>
      </c:layout>
      <c:scatterChart>
        <c:scatterStyle val="lineMarker"/>
        <c:varyColors val="0"/>
        <c:ser>
          <c:idx val="1"/>
          <c:order val="0"/>
          <c:tx>
            <c:strRef>
              <c:f>pomocny!$G$2</c:f>
              <c:strCache>
                <c:ptCount val="1"/>
                <c:pt idx="0">
                  <c:v>Odtok 1 [m3/s]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pomocny!$G$3:$G$79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42-40E1-82B4-67260715A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43823"/>
        <c:axId val="523945071"/>
      </c:scatterChart>
      <c:scatterChart>
        <c:scatterStyle val="lineMarker"/>
        <c:varyColors val="0"/>
        <c:ser>
          <c:idx val="7"/>
          <c:order val="1"/>
          <c:tx>
            <c:strRef>
              <c:f>pomocny!$H$2</c:f>
              <c:strCache>
                <c:ptCount val="1"/>
                <c:pt idx="0">
                  <c:v>Odtok kum. [m3]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pomocny!$H$3:$H$79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42-40E1-82B4-67260715AB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87608"/>
        <c:axId val="405186624"/>
      </c:scatterChart>
      <c:valAx>
        <c:axId val="52394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5071"/>
        <c:crosses val="autoZero"/>
        <c:crossBetween val="midCat"/>
      </c:valAx>
      <c:valAx>
        <c:axId val="52394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3823"/>
        <c:crosses val="autoZero"/>
        <c:crossBetween val="midCat"/>
      </c:valAx>
      <c:valAx>
        <c:axId val="4051866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sz="1000" b="0" i="0" u="none" strike="noStrike" baseline="30000">
                    <a:effectLst/>
                  </a:rPr>
                  <a:t>3</a:t>
                </a:r>
                <a:r>
                  <a:rPr lang="en-US"/>
                  <a:t>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05187608"/>
        <c:crosses val="max"/>
        <c:crossBetween val="midCat"/>
      </c:valAx>
      <c:valAx>
        <c:axId val="40518760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405186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685986221419293"/>
          <c:y val="0.91312680509530908"/>
          <c:w val="0.52587623516757376"/>
          <c:h val="8.68731949046909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21929455787727E-2"/>
          <c:y val="0.10231607402306454"/>
          <c:w val="0.83016712654507929"/>
          <c:h val="0.67828372804750758"/>
        </c:manualLayout>
      </c:layout>
      <c:scatterChart>
        <c:scatterStyle val="lineMarker"/>
        <c:varyColors val="0"/>
        <c:ser>
          <c:idx val="1"/>
          <c:order val="0"/>
          <c:tx>
            <c:strRef>
              <c:f>pomocny!$N$2</c:f>
              <c:strCache>
                <c:ptCount val="1"/>
                <c:pt idx="0">
                  <c:v>Odtok 2 [m3/s]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pomocny!$N$3:$N$79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81-4A95-82DD-0AAFDF9EC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43823"/>
        <c:axId val="523945071"/>
        <c:extLst/>
      </c:scatterChart>
      <c:scatterChart>
        <c:scatterStyle val="lineMarker"/>
        <c:varyColors val="0"/>
        <c:ser>
          <c:idx val="7"/>
          <c:order val="1"/>
          <c:tx>
            <c:strRef>
              <c:f>pomocny!$O$2</c:f>
              <c:strCache>
                <c:ptCount val="1"/>
                <c:pt idx="0">
                  <c:v>Odtok kum. [m3]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pomocny!$O$3:$O$79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81-4A95-82DD-0AAFDF9EC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268032"/>
        <c:axId val="890277824"/>
      </c:scatterChart>
      <c:valAx>
        <c:axId val="52394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5071"/>
        <c:crosses val="autoZero"/>
        <c:crossBetween val="midCat"/>
      </c:valAx>
      <c:valAx>
        <c:axId val="52394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3823"/>
        <c:crosses val="autoZero"/>
        <c:crossBetween val="midCat"/>
      </c:valAx>
      <c:valAx>
        <c:axId val="8902778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21268032"/>
        <c:crosses val="max"/>
        <c:crossBetween val="midCat"/>
      </c:valAx>
      <c:valAx>
        <c:axId val="102126803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890277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723985259418332"/>
          <c:y val="0.91312680509530908"/>
          <c:w val="0.44891615820749681"/>
          <c:h val="8.68731949046909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03115393899262E-2"/>
          <c:y val="3.8103880514411305E-2"/>
          <c:w val="0.89856372436118015"/>
          <c:h val="0.84846274641848873"/>
        </c:manualLayout>
      </c:layout>
      <c:barChart>
        <c:barDir val="col"/>
        <c:grouping val="clustered"/>
        <c:varyColors val="0"/>
        <c:ser>
          <c:idx val="1"/>
          <c:order val="0"/>
          <c:tx>
            <c:v>Návrhová srážka</c:v>
          </c:tx>
          <c:spPr>
            <a:solidFill>
              <a:schemeClr val="tx2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pomocny!$I$3:$I$75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AD-444C-A069-38A6A5965CC2}"/>
            </c:ext>
          </c:extLst>
        </c:ser>
        <c:ser>
          <c:idx val="5"/>
          <c:order val="1"/>
          <c:tx>
            <c:v>Efektivní srážka</c:v>
          </c:tx>
          <c:spPr>
            <a:solidFill>
              <a:srgbClr val="FF0000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pomocny!$M$3:$M$75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AD-444C-A069-38A6A5965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841536"/>
        <c:axId val="42160640"/>
      </c:barChart>
      <c:catAx>
        <c:axId val="438415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crossAx val="42160640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421606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cs-CZ" sz="1050" b="0"/>
                  <a:t>H (mm/5min)</a:t>
                </a:r>
              </a:p>
            </c:rich>
          </c:tx>
          <c:layout>
            <c:manualLayout>
              <c:xMode val="edge"/>
              <c:yMode val="edge"/>
              <c:x val="0.94575092572144648"/>
              <c:y val="0.3596147464325579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43841536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76890622845695178"/>
          <c:y val="8.588922074395873E-2"/>
          <c:w val="0.17029298245614036"/>
          <c:h val="0.23594191919191917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050"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21929455787727E-2"/>
          <c:y val="0.10231607402306454"/>
          <c:w val="0.83016712654507929"/>
          <c:h val="0.67828372804750758"/>
        </c:manualLayout>
      </c:layout>
      <c:scatterChart>
        <c:scatterStyle val="lineMarker"/>
        <c:varyColors val="0"/>
        <c:ser>
          <c:idx val="1"/>
          <c:order val="0"/>
          <c:tx>
            <c:strRef>
              <c:f>pomocny!$U$2</c:f>
              <c:strCache>
                <c:ptCount val="1"/>
                <c:pt idx="0">
                  <c:v>Odtok 3 [m3/s]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pomocny!$U$3:$U$79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95-408A-97A4-7979EA225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43823"/>
        <c:axId val="523945071"/>
        <c:extLst/>
      </c:scatterChart>
      <c:scatterChart>
        <c:scatterStyle val="lineMarker"/>
        <c:varyColors val="0"/>
        <c:ser>
          <c:idx val="7"/>
          <c:order val="1"/>
          <c:tx>
            <c:strRef>
              <c:f>pomocny!$V$2</c:f>
              <c:strCache>
                <c:ptCount val="1"/>
                <c:pt idx="0">
                  <c:v>Odtok kum. [m3]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pomocny!$V$3:$V$79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E95-408A-97A4-7979EA225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268032"/>
        <c:axId val="890277824"/>
      </c:scatterChart>
      <c:valAx>
        <c:axId val="52394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5071"/>
        <c:crosses val="autoZero"/>
        <c:crossBetween val="midCat"/>
      </c:valAx>
      <c:valAx>
        <c:axId val="52394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3823"/>
        <c:crosses val="autoZero"/>
        <c:crossBetween val="midCat"/>
      </c:valAx>
      <c:valAx>
        <c:axId val="8902778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21268032"/>
        <c:crosses val="max"/>
        <c:crossBetween val="midCat"/>
      </c:valAx>
      <c:valAx>
        <c:axId val="102126803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890277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723985259418332"/>
          <c:y val="0.91312680509530908"/>
          <c:w val="0.44891615820749681"/>
          <c:h val="8.68731949046909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03115393899262E-2"/>
          <c:y val="3.8103880514411305E-2"/>
          <c:w val="0.89856372436118015"/>
          <c:h val="0.84846274641848873"/>
        </c:manualLayout>
      </c:layout>
      <c:barChart>
        <c:barDir val="col"/>
        <c:grouping val="clustered"/>
        <c:varyColors val="0"/>
        <c:ser>
          <c:idx val="1"/>
          <c:order val="0"/>
          <c:tx>
            <c:v>Návrhová srážka</c:v>
          </c:tx>
          <c:spPr>
            <a:solidFill>
              <a:schemeClr val="tx2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pomocny!$P$3:$P$75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61-4BC1-B142-394FED6BCAF0}"/>
            </c:ext>
          </c:extLst>
        </c:ser>
        <c:ser>
          <c:idx val="5"/>
          <c:order val="1"/>
          <c:tx>
            <c:v>Efektivní srážka</c:v>
          </c:tx>
          <c:spPr>
            <a:solidFill>
              <a:srgbClr val="FF0000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pomocny!$T$3:$T$75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61-4BC1-B142-394FED6BC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841536"/>
        <c:axId val="42160640"/>
      </c:barChart>
      <c:catAx>
        <c:axId val="438415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crossAx val="42160640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421606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cs-CZ" sz="1050" b="0"/>
                  <a:t>H (mm/5min)</a:t>
                </a:r>
              </a:p>
            </c:rich>
          </c:tx>
          <c:layout>
            <c:manualLayout>
              <c:xMode val="edge"/>
              <c:yMode val="edge"/>
              <c:x val="0.94575092572144648"/>
              <c:y val="0.3596147464325579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43841536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76890622845695178"/>
          <c:y val="8.588922074395873E-2"/>
          <c:w val="0.16286608187134502"/>
          <c:h val="0.25518434343434343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050"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21929455787727E-2"/>
          <c:y val="0.10231607402306454"/>
          <c:w val="0.83016712654507929"/>
          <c:h val="0.67828372804750758"/>
        </c:manualLayout>
      </c:layout>
      <c:scatterChart>
        <c:scatterStyle val="lineMarker"/>
        <c:varyColors val="0"/>
        <c:ser>
          <c:idx val="1"/>
          <c:order val="0"/>
          <c:tx>
            <c:strRef>
              <c:f>pomocny!$AB$2</c:f>
              <c:strCache>
                <c:ptCount val="1"/>
                <c:pt idx="0">
                  <c:v>Odtok 4 [m3/s]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pomocny!$AB$3:$AB$79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6C-4790-A858-25F981969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43823"/>
        <c:axId val="523945071"/>
        <c:extLst/>
      </c:scatterChart>
      <c:scatterChart>
        <c:scatterStyle val="lineMarker"/>
        <c:varyColors val="0"/>
        <c:ser>
          <c:idx val="7"/>
          <c:order val="1"/>
          <c:tx>
            <c:strRef>
              <c:f>pomocny!$AC$2</c:f>
              <c:strCache>
                <c:ptCount val="1"/>
                <c:pt idx="0">
                  <c:v>Odtok kum. [m3]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pomocny!$A$3:$A$79</c:f>
              <c:numCache>
                <c:formatCode>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xVal>
          <c:yVal>
            <c:numRef>
              <c:f>pomocny!$AC$3:$AC$79</c:f>
              <c:numCache>
                <c:formatCode>0.000</c:formatCode>
                <c:ptCount val="7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6C-4790-A858-25F981969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268032"/>
        <c:axId val="890277824"/>
      </c:scatterChart>
      <c:valAx>
        <c:axId val="5239438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5071"/>
        <c:crosses val="autoZero"/>
        <c:crossBetween val="midCat"/>
      </c:valAx>
      <c:valAx>
        <c:axId val="52394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23943823"/>
        <c:crosses val="autoZero"/>
        <c:crossBetween val="midCat"/>
      </c:valAx>
      <c:valAx>
        <c:axId val="8902778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[m</a:t>
                </a:r>
                <a:r>
                  <a:rPr lang="en-US" baseline="30000"/>
                  <a:t>3</a:t>
                </a:r>
                <a:r>
                  <a:rPr lang="en-US"/>
                  <a:t>]</a:t>
                </a:r>
                <a:endParaRPr lang="cs-CZ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21268032"/>
        <c:crosses val="max"/>
        <c:crossBetween val="midCat"/>
      </c:valAx>
      <c:valAx>
        <c:axId val="1021268032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890277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723985259418332"/>
          <c:y val="0.91312680509530908"/>
          <c:w val="0.44891615820749681"/>
          <c:h val="8.68731949046909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03115393899262E-2"/>
          <c:y val="3.8103880514411305E-2"/>
          <c:w val="0.89856372436118015"/>
          <c:h val="0.84846274641848873"/>
        </c:manualLayout>
      </c:layout>
      <c:barChart>
        <c:barDir val="col"/>
        <c:grouping val="clustered"/>
        <c:varyColors val="0"/>
        <c:ser>
          <c:idx val="1"/>
          <c:order val="0"/>
          <c:tx>
            <c:v>Návrhová srážka</c:v>
          </c:tx>
          <c:spPr>
            <a:solidFill>
              <a:schemeClr val="tx2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pomocny!$W$3:$W$75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DC-41D8-BEB9-779D7912EF32}"/>
            </c:ext>
          </c:extLst>
        </c:ser>
        <c:ser>
          <c:idx val="5"/>
          <c:order val="1"/>
          <c:tx>
            <c:v>Efektivní srážka</c:v>
          </c:tx>
          <c:spPr>
            <a:solidFill>
              <a:srgbClr val="FF0000"/>
            </a:solidFill>
          </c:spPr>
          <c:invertIfNegative val="0"/>
          <c:cat>
            <c:numRef>
              <c:f>pomocny!$A$3:$A$75</c:f>
              <c:numCache>
                <c:formatCode>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cat>
          <c:val>
            <c:numRef>
              <c:f>pomocny!$AA$3:$AA$75</c:f>
              <c:numCache>
                <c:formatCode>0.000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DC-41D8-BEB9-779D7912E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841536"/>
        <c:axId val="42160640"/>
      </c:barChart>
      <c:catAx>
        <c:axId val="438415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crossAx val="42160640"/>
        <c:crosses val="autoZero"/>
        <c:auto val="0"/>
        <c:lblAlgn val="ctr"/>
        <c:lblOffset val="100"/>
        <c:tickLblSkip val="4"/>
        <c:tickMarkSkip val="1"/>
        <c:noMultiLvlLbl val="0"/>
      </c:catAx>
      <c:valAx>
        <c:axId val="421606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 b="0"/>
                </a:pPr>
                <a:r>
                  <a:rPr lang="cs-CZ" sz="1050" b="0"/>
                  <a:t>H (mm/5min)</a:t>
                </a:r>
              </a:p>
            </c:rich>
          </c:tx>
          <c:layout>
            <c:manualLayout>
              <c:xMode val="edge"/>
              <c:yMode val="edge"/>
              <c:x val="0.94575092572144648"/>
              <c:y val="0.3596147464325579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43841536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76890622845695178"/>
          <c:y val="8.588922074395873E-2"/>
          <c:w val="0.15729590643274854"/>
          <c:h val="0.41352209914068294"/>
        </c:manualLayout>
      </c:layout>
      <c:overlay val="0"/>
      <c:spPr>
        <a:solidFill>
          <a:schemeClr val="bg1"/>
        </a:solidFill>
        <a:ln>
          <a:solidFill>
            <a:sysClr val="windowText" lastClr="000000"/>
          </a:solidFill>
        </a:ln>
      </c:spPr>
      <c:txPr>
        <a:bodyPr/>
        <a:lstStyle/>
        <a:p>
          <a:pPr>
            <a:defRPr sz="1050"/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34</xdr:row>
      <xdr:rowOff>152400</xdr:rowOff>
    </xdr:from>
    <xdr:to>
      <xdr:col>9</xdr:col>
      <xdr:colOff>338160</xdr:colOff>
      <xdr:row>52</xdr:row>
      <xdr:rowOff>66675</xdr:rowOff>
    </xdr:to>
    <xdr:graphicFrame macro="">
      <xdr:nvGraphicFramePr>
        <xdr:cNvPr id="9" name="Graf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9</xdr:col>
      <xdr:colOff>495300</xdr:colOff>
      <xdr:row>38</xdr:row>
      <xdr:rowOff>174786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41</xdr:row>
      <xdr:rowOff>171449</xdr:rowOff>
    </xdr:from>
    <xdr:to>
      <xdr:col>9</xdr:col>
      <xdr:colOff>495300</xdr:colOff>
      <xdr:row>54</xdr:row>
      <xdr:rowOff>161924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171449</xdr:rowOff>
    </xdr:from>
    <xdr:to>
      <xdr:col>9</xdr:col>
      <xdr:colOff>495300</xdr:colOff>
      <xdr:row>54</xdr:row>
      <xdr:rowOff>161924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9</xdr:col>
      <xdr:colOff>476250</xdr:colOff>
      <xdr:row>38</xdr:row>
      <xdr:rowOff>174786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171449</xdr:rowOff>
    </xdr:from>
    <xdr:to>
      <xdr:col>9</xdr:col>
      <xdr:colOff>495300</xdr:colOff>
      <xdr:row>54</xdr:row>
      <xdr:rowOff>161924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9</xdr:col>
      <xdr:colOff>476250</xdr:colOff>
      <xdr:row>38</xdr:row>
      <xdr:rowOff>174785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171449</xdr:rowOff>
    </xdr:from>
    <xdr:to>
      <xdr:col>9</xdr:col>
      <xdr:colOff>495300</xdr:colOff>
      <xdr:row>54</xdr:row>
      <xdr:rowOff>161924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27</xdr:row>
      <xdr:rowOff>0</xdr:rowOff>
    </xdr:from>
    <xdr:to>
      <xdr:col>9</xdr:col>
      <xdr:colOff>409576</xdr:colOff>
      <xdr:row>37</xdr:row>
      <xdr:rowOff>156189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171449</xdr:rowOff>
    </xdr:from>
    <xdr:to>
      <xdr:col>9</xdr:col>
      <xdr:colOff>495300</xdr:colOff>
      <xdr:row>54</xdr:row>
      <xdr:rowOff>161924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9</xdr:col>
      <xdr:colOff>504825</xdr:colOff>
      <xdr:row>37</xdr:row>
      <xdr:rowOff>165260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3"/>
  <sheetViews>
    <sheetView showGridLines="0" tabSelected="1" view="pageLayout" zoomScaleNormal="100" workbookViewId="0">
      <selection activeCell="C3" sqref="C3"/>
    </sheetView>
  </sheetViews>
  <sheetFormatPr defaultColWidth="1.5703125" defaultRowHeight="15" x14ac:dyDescent="0.25"/>
  <cols>
    <col min="1" max="1" width="22" style="14" customWidth="1"/>
    <col min="2" max="2" width="8" style="9" customWidth="1"/>
    <col min="3" max="8" width="8" style="12" customWidth="1"/>
    <col min="9" max="9" width="8" style="9" customWidth="1"/>
    <col min="10" max="10" width="8" style="15" customWidth="1"/>
    <col min="11" max="11" width="8" style="28" customWidth="1"/>
    <col min="12" max="16384" width="1.5703125" style="28"/>
  </cols>
  <sheetData>
    <row r="1" spans="1:11" s="1" customFormat="1" x14ac:dyDescent="0.25">
      <c r="A1" s="36" t="s">
        <v>0</v>
      </c>
      <c r="B1" s="36"/>
      <c r="C1" s="16"/>
      <c r="D1" s="17"/>
      <c r="E1" s="17" t="s">
        <v>1</v>
      </c>
      <c r="F1" s="36"/>
      <c r="G1" s="36"/>
      <c r="H1" s="37" t="s">
        <v>2</v>
      </c>
      <c r="I1" s="2"/>
      <c r="J1" s="38"/>
    </row>
    <row r="2" spans="1:11" ht="33" customHeight="1" thickBot="1" x14ac:dyDescent="0.3">
      <c r="A2" s="18"/>
      <c r="B2" s="29"/>
      <c r="C2" s="18"/>
      <c r="D2" s="18"/>
      <c r="E2" s="77" t="s">
        <v>4</v>
      </c>
      <c r="F2" s="18"/>
      <c r="G2" s="18"/>
      <c r="H2" s="18"/>
      <c r="I2" s="18"/>
      <c r="J2" s="18"/>
      <c r="K2" s="102"/>
    </row>
    <row r="3" spans="1:11" s="1" customFormat="1" x14ac:dyDescent="0.25">
      <c r="A3" s="138" t="s">
        <v>5</v>
      </c>
      <c r="B3" s="138"/>
      <c r="C3" s="99" t="str">
        <f>pomocny!$AR$2</f>
        <v>Závěrový profil ???</v>
      </c>
      <c r="D3" s="45"/>
      <c r="E3" s="45"/>
      <c r="F3" s="46"/>
      <c r="G3" s="46"/>
      <c r="H3" s="46"/>
      <c r="I3" s="46"/>
      <c r="J3" s="46"/>
    </row>
    <row r="4" spans="1:11" s="1" customFormat="1" x14ac:dyDescent="0.25">
      <c r="A4" s="137" t="s">
        <v>12</v>
      </c>
      <c r="B4" s="137"/>
      <c r="C4" s="119">
        <f>pomocny!AS4</f>
        <v>0</v>
      </c>
      <c r="D4" s="40"/>
      <c r="E4" s="56" t="s">
        <v>16</v>
      </c>
      <c r="G4" s="55"/>
      <c r="H4" s="36"/>
      <c r="I4" s="36"/>
      <c r="J4" s="36"/>
    </row>
    <row r="5" spans="1:11" s="1" customFormat="1" x14ac:dyDescent="0.25">
      <c r="A5" s="137" t="s">
        <v>10</v>
      </c>
      <c r="B5" s="137"/>
      <c r="C5" s="118">
        <f>pomocny!AS5</f>
        <v>0</v>
      </c>
      <c r="D5" s="39"/>
      <c r="E5" s="40" t="s">
        <v>6</v>
      </c>
      <c r="F5" s="108" t="str">
        <f>IF(pomocny!$AL$1=0,"Pro CN1 neřešeno",pomocny!$AL$1)</f>
        <v>Pro CN1 neřešeno</v>
      </c>
      <c r="G5" s="55"/>
      <c r="H5" s="39"/>
      <c r="I5" s="38"/>
      <c r="J5" s="38"/>
    </row>
    <row r="6" spans="1:11" s="1" customFormat="1" x14ac:dyDescent="0.25">
      <c r="A6" s="137" t="s">
        <v>15</v>
      </c>
      <c r="B6" s="137"/>
      <c r="C6" s="54" t="s">
        <v>63</v>
      </c>
      <c r="D6" s="39"/>
      <c r="E6" s="40" t="s">
        <v>7</v>
      </c>
      <c r="F6" s="108" t="str">
        <f>IF(pomocny!$AL$2=0,"Pro CN2 neřešeno",pomocny!$AL$2)</f>
        <v>Pro CN2 neřešeno</v>
      </c>
      <c r="G6" s="55"/>
      <c r="H6" s="39"/>
      <c r="I6" s="38"/>
      <c r="J6" s="38"/>
    </row>
    <row r="7" spans="1:11" s="1" customFormat="1" x14ac:dyDescent="0.25">
      <c r="A7" s="137" t="s">
        <v>11</v>
      </c>
      <c r="B7" s="137"/>
      <c r="C7" s="117">
        <f>pomocny!AS6</f>
        <v>0</v>
      </c>
      <c r="D7" s="39"/>
      <c r="E7" s="40" t="s">
        <v>8</v>
      </c>
      <c r="F7" s="108" t="str">
        <f>IF(pomocny!$AL$3=0,"Pro CN3 neřešeno",pomocny!$AL$3)</f>
        <v>Pro CN3 neřešeno</v>
      </c>
      <c r="G7" s="39"/>
      <c r="H7" s="39"/>
      <c r="I7" s="38"/>
      <c r="J7" s="38"/>
    </row>
    <row r="8" spans="1:11" s="1" customFormat="1" x14ac:dyDescent="0.25">
      <c r="A8" s="137"/>
      <c r="B8" s="137"/>
      <c r="C8" s="127"/>
      <c r="D8" s="39"/>
      <c r="E8" s="39"/>
      <c r="F8" s="39"/>
      <c r="G8" s="39"/>
      <c r="H8" s="39"/>
      <c r="I8" s="38"/>
      <c r="J8" s="38"/>
    </row>
    <row r="9" spans="1:11" s="1" customFormat="1" x14ac:dyDescent="0.25">
      <c r="A9" s="137"/>
      <c r="B9" s="137"/>
      <c r="C9" s="53"/>
      <c r="D9" s="39"/>
      <c r="E9" s="39"/>
      <c r="F9" s="39"/>
      <c r="G9" s="39"/>
      <c r="H9" s="39"/>
      <c r="I9" s="38"/>
      <c r="J9" s="38"/>
    </row>
    <row r="10" spans="1:11" ht="33" customHeight="1" thickBot="1" x14ac:dyDescent="0.3">
      <c r="A10" s="18"/>
      <c r="B10" s="29"/>
      <c r="C10" s="18"/>
      <c r="D10" s="18"/>
      <c r="E10" s="44" t="s">
        <v>3</v>
      </c>
      <c r="F10" s="18"/>
      <c r="G10" s="18"/>
      <c r="H10" s="18"/>
      <c r="I10" s="18"/>
      <c r="J10" s="18"/>
      <c r="K10" s="102"/>
    </row>
    <row r="11" spans="1:11" x14ac:dyDescent="0.25">
      <c r="A11" s="20" t="s">
        <v>18</v>
      </c>
      <c r="B11" s="21"/>
      <c r="C11" s="22"/>
      <c r="D11" s="21"/>
      <c r="E11" s="21"/>
      <c r="F11" s="21"/>
      <c r="G11" s="21"/>
      <c r="H11" s="21"/>
      <c r="I11" s="23"/>
      <c r="J11" s="30"/>
    </row>
    <row r="12" spans="1:11" x14ac:dyDescent="0.25">
      <c r="A12" s="140" t="s">
        <v>19</v>
      </c>
      <c r="B12" s="140"/>
      <c r="C12" s="112">
        <f>pomocny!AM10</f>
        <v>2</v>
      </c>
      <c r="D12" s="25"/>
      <c r="F12" s="25"/>
      <c r="G12" s="25"/>
      <c r="I12" s="24"/>
      <c r="J12" s="31"/>
    </row>
    <row r="13" spans="1:11" x14ac:dyDescent="0.25">
      <c r="A13" s="140" t="s">
        <v>20</v>
      </c>
      <c r="B13" s="140"/>
      <c r="C13" s="111">
        <f>pomocny!AQ10</f>
        <v>0</v>
      </c>
    </row>
    <row r="14" spans="1:11" x14ac:dyDescent="0.25">
      <c r="A14" s="141" t="s">
        <v>25</v>
      </c>
      <c r="B14" s="140"/>
      <c r="C14" s="59">
        <f>pomocny!AP10/60</f>
        <v>0</v>
      </c>
      <c r="D14" s="26"/>
      <c r="E14" s="25"/>
      <c r="F14" s="25"/>
      <c r="G14" s="25"/>
      <c r="I14" s="24"/>
      <c r="J14" s="31"/>
      <c r="K14" s="103"/>
    </row>
    <row r="15" spans="1:11" x14ac:dyDescent="0.25">
      <c r="A15" s="52" t="s">
        <v>22</v>
      </c>
      <c r="B15" s="129">
        <v>1</v>
      </c>
      <c r="C15" s="129"/>
      <c r="D15" s="129">
        <v>2</v>
      </c>
      <c r="E15" s="129"/>
      <c r="F15" s="129">
        <v>3</v>
      </c>
      <c r="G15" s="129"/>
      <c r="H15" s="129">
        <v>4</v>
      </c>
      <c r="I15" s="129"/>
      <c r="J15" s="129">
        <v>5</v>
      </c>
      <c r="K15" s="129"/>
    </row>
    <row r="16" spans="1:11" x14ac:dyDescent="0.25">
      <c r="A16" s="27" t="s">
        <v>21</v>
      </c>
      <c r="B16" s="130" t="str">
        <f>pomocny!AL10</f>
        <v>Závěrový profil ???_N2_tA_VS</v>
      </c>
      <c r="C16" s="130"/>
      <c r="D16" s="130"/>
      <c r="E16" s="130"/>
      <c r="F16" s="144"/>
      <c r="G16" s="144"/>
      <c r="H16" s="130"/>
      <c r="I16" s="130"/>
      <c r="J16" s="130"/>
      <c r="K16" s="130"/>
    </row>
    <row r="17" spans="1:11" x14ac:dyDescent="0.25">
      <c r="A17" s="51" t="s">
        <v>23</v>
      </c>
      <c r="B17" s="128" t="str">
        <f>CONCATENATE(pomocny!AN10,pomocny!AO10)</f>
        <v>A_VS</v>
      </c>
      <c r="C17" s="128"/>
      <c r="D17" s="128" t="s">
        <v>65</v>
      </c>
      <c r="E17" s="128"/>
      <c r="F17" s="128" t="s">
        <v>65</v>
      </c>
      <c r="G17" s="128"/>
      <c r="H17" s="142" t="s">
        <v>65</v>
      </c>
      <c r="I17" s="142"/>
      <c r="J17" s="142" t="s">
        <v>65</v>
      </c>
      <c r="K17" s="142"/>
    </row>
    <row r="18" spans="1:11" x14ac:dyDescent="0.25">
      <c r="A18" s="51" t="s">
        <v>38</v>
      </c>
      <c r="B18" s="131">
        <f>pomocny!AR10/100</f>
        <v>0</v>
      </c>
      <c r="C18" s="131"/>
      <c r="D18" s="136" t="s">
        <v>63</v>
      </c>
      <c r="E18" s="136"/>
      <c r="F18" s="136" t="s">
        <v>63</v>
      </c>
      <c r="G18" s="136"/>
      <c r="H18" s="128" t="s">
        <v>63</v>
      </c>
      <c r="I18" s="128"/>
      <c r="J18" s="128" t="s">
        <v>63</v>
      </c>
      <c r="K18" s="128"/>
    </row>
    <row r="19" spans="1:11" x14ac:dyDescent="0.25">
      <c r="A19" s="51" t="s">
        <v>24</v>
      </c>
      <c r="B19" s="132">
        <f>pomocny!AW10</f>
        <v>0</v>
      </c>
      <c r="C19" s="132"/>
      <c r="D19" s="128" t="s">
        <v>64</v>
      </c>
      <c r="E19" s="128"/>
      <c r="F19" s="128" t="s">
        <v>64</v>
      </c>
      <c r="G19" s="128"/>
      <c r="H19" s="128" t="s">
        <v>64</v>
      </c>
      <c r="I19" s="128"/>
      <c r="J19" s="128" t="s">
        <v>64</v>
      </c>
      <c r="K19" s="128"/>
    </row>
    <row r="20" spans="1:11" x14ac:dyDescent="0.25">
      <c r="A20" s="51" t="s">
        <v>27</v>
      </c>
      <c r="B20" s="132">
        <f>pomocny!AS10</f>
        <v>0</v>
      </c>
      <c r="C20" s="132"/>
      <c r="D20" s="128" t="s">
        <v>64</v>
      </c>
      <c r="E20" s="128"/>
      <c r="F20" s="128" t="s">
        <v>64</v>
      </c>
      <c r="G20" s="128"/>
      <c r="H20" s="128" t="s">
        <v>64</v>
      </c>
      <c r="I20" s="128"/>
      <c r="J20" s="128" t="s">
        <v>64</v>
      </c>
      <c r="K20" s="128"/>
    </row>
    <row r="21" spans="1:11" x14ac:dyDescent="0.25">
      <c r="A21" s="51" t="s">
        <v>26</v>
      </c>
      <c r="B21" s="133">
        <f>pomocny!AT10</f>
        <v>0</v>
      </c>
      <c r="C21" s="133"/>
      <c r="D21" s="128" t="s">
        <v>64</v>
      </c>
      <c r="E21" s="128"/>
      <c r="F21" s="128" t="s">
        <v>64</v>
      </c>
      <c r="G21" s="128"/>
      <c r="H21" s="128" t="s">
        <v>64</v>
      </c>
      <c r="I21" s="128"/>
      <c r="J21" s="128" t="s">
        <v>64</v>
      </c>
      <c r="K21" s="128"/>
    </row>
    <row r="22" spans="1:11" x14ac:dyDescent="0.25">
      <c r="A22" s="51" t="s">
        <v>28</v>
      </c>
      <c r="B22" s="133">
        <f>pomocny!AU10</f>
        <v>0</v>
      </c>
      <c r="C22" s="133"/>
      <c r="D22" s="128" t="s">
        <v>64</v>
      </c>
      <c r="E22" s="128"/>
      <c r="F22" s="128" t="s">
        <v>64</v>
      </c>
      <c r="G22" s="128"/>
      <c r="H22" s="128" t="s">
        <v>64</v>
      </c>
      <c r="I22" s="128"/>
      <c r="J22" s="128" t="s">
        <v>64</v>
      </c>
      <c r="K22" s="128"/>
    </row>
    <row r="23" spans="1:11" x14ac:dyDescent="0.25">
      <c r="A23" s="60" t="s">
        <v>29</v>
      </c>
      <c r="B23" s="134">
        <f>pomocny!AV10</f>
        <v>0</v>
      </c>
      <c r="C23" s="134"/>
      <c r="D23" s="128" t="s">
        <v>64</v>
      </c>
      <c r="E23" s="128"/>
      <c r="F23" s="128" t="s">
        <v>64</v>
      </c>
      <c r="G23" s="128"/>
      <c r="H23" s="128" t="s">
        <v>64</v>
      </c>
      <c r="I23" s="128"/>
      <c r="J23" s="128" t="s">
        <v>64</v>
      </c>
      <c r="K23" s="128"/>
    </row>
    <row r="24" spans="1:11" ht="3" customHeight="1" x14ac:dyDescent="0.25">
      <c r="A24" s="4"/>
      <c r="B24" s="135"/>
      <c r="C24" s="135"/>
      <c r="D24" s="3"/>
      <c r="E24" s="3"/>
      <c r="F24" s="3"/>
      <c r="G24" s="64"/>
      <c r="H24" s="64"/>
      <c r="I24" s="106"/>
      <c r="J24" s="66"/>
      <c r="K24" s="103"/>
    </row>
    <row r="25" spans="1:11" ht="30.75" customHeight="1" x14ac:dyDescent="0.25">
      <c r="A25" s="61" t="s">
        <v>9</v>
      </c>
      <c r="B25" s="6"/>
      <c r="C25" s="7"/>
      <c r="D25" s="7"/>
      <c r="E25" s="7"/>
      <c r="F25" s="7"/>
      <c r="G25" s="7"/>
      <c r="H25" s="7"/>
      <c r="I25" s="8"/>
      <c r="J25" s="19"/>
      <c r="K25" s="104"/>
    </row>
    <row r="26" spans="1:11" ht="27.75" customHeight="1" x14ac:dyDescent="0.25">
      <c r="A26" s="68" t="s">
        <v>94</v>
      </c>
      <c r="B26" s="67" t="s">
        <v>14</v>
      </c>
      <c r="C26" s="73" t="s">
        <v>30</v>
      </c>
      <c r="D26" s="73" t="s">
        <v>30</v>
      </c>
      <c r="E26" s="73" t="s">
        <v>33</v>
      </c>
      <c r="F26" s="73" t="s">
        <v>35</v>
      </c>
      <c r="G26" s="7"/>
      <c r="H26" s="7"/>
      <c r="I26" s="8"/>
      <c r="J26" s="19"/>
    </row>
    <row r="27" spans="1:11" x14ac:dyDescent="0.25">
      <c r="A27" s="62"/>
      <c r="B27" s="62"/>
      <c r="C27" s="74" t="s">
        <v>32</v>
      </c>
      <c r="D27" s="74" t="s">
        <v>31</v>
      </c>
      <c r="E27" s="74" t="s">
        <v>34</v>
      </c>
      <c r="F27" s="74" t="s">
        <v>36</v>
      </c>
      <c r="G27" s="64"/>
      <c r="H27" s="63"/>
      <c r="I27" s="65"/>
      <c r="J27" s="66"/>
      <c r="K27" s="103"/>
    </row>
    <row r="28" spans="1:11" x14ac:dyDescent="0.25">
      <c r="A28" s="69" t="str">
        <f>pomocny!$AT$1</f>
        <v>Pro CN1 neřešeno</v>
      </c>
      <c r="B28" s="107">
        <f>pomocny!AL1</f>
        <v>0</v>
      </c>
      <c r="C28" s="120" t="e">
        <f>pomocny!AW1/(pomocny!AS4*1000)</f>
        <v>#DIV/0!</v>
      </c>
      <c r="D28" s="120">
        <f>pomocny!AW1/1000</f>
        <v>0</v>
      </c>
      <c r="E28" s="121">
        <f>pomocny!AU1</f>
        <v>0</v>
      </c>
      <c r="F28" s="120">
        <f>pomocny!AV1</f>
        <v>0</v>
      </c>
      <c r="I28" s="33"/>
      <c r="J28" s="11"/>
    </row>
    <row r="29" spans="1:11" x14ac:dyDescent="0.25">
      <c r="A29" s="69" t="str">
        <f>pomocny!$AT$2</f>
        <v>Pro CN2 neřešeno</v>
      </c>
      <c r="B29" s="107">
        <f>pomocny!AL2</f>
        <v>0</v>
      </c>
      <c r="C29" s="120" t="e">
        <f>pomocny!AW2/(pomocny!AS4*1000)</f>
        <v>#DIV/0!</v>
      </c>
      <c r="D29" s="120">
        <f>pomocny!AW2/1000</f>
        <v>0</v>
      </c>
      <c r="E29" s="121">
        <f>pomocny!AU2</f>
        <v>0</v>
      </c>
      <c r="F29" s="120">
        <f>pomocny!AV2</f>
        <v>0</v>
      </c>
      <c r="I29" s="34"/>
      <c r="J29" s="11"/>
    </row>
    <row r="30" spans="1:11" x14ac:dyDescent="0.25">
      <c r="A30" s="69" t="str">
        <f>pomocny!$AT$3</f>
        <v>Pro CN3 neřešeno</v>
      </c>
      <c r="B30" s="107">
        <f>pomocny!AL3</f>
        <v>0</v>
      </c>
      <c r="C30" s="120" t="e">
        <f>pomocny!AW3/(pomocny!AS4*1000)</f>
        <v>#DIV/0!</v>
      </c>
      <c r="D30" s="120">
        <f>pomocny!AW3/1000</f>
        <v>0</v>
      </c>
      <c r="E30" s="121">
        <f>pomocny!AU3</f>
        <v>0</v>
      </c>
      <c r="F30" s="120">
        <f>pomocny!AV3</f>
        <v>0</v>
      </c>
      <c r="I30" s="33"/>
      <c r="J30" s="11"/>
    </row>
    <row r="31" spans="1:11" x14ac:dyDescent="0.25">
      <c r="A31" s="69" t="str">
        <f>pomocny!$AT$4</f>
        <v>XXXXX</v>
      </c>
      <c r="B31" s="93" t="s">
        <v>93</v>
      </c>
      <c r="C31" s="120">
        <v>0</v>
      </c>
      <c r="D31" s="120">
        <v>0</v>
      </c>
      <c r="E31" s="121">
        <v>0</v>
      </c>
      <c r="F31" s="120">
        <v>0</v>
      </c>
      <c r="I31" s="33"/>
      <c r="J31" s="11"/>
    </row>
    <row r="32" spans="1:11" ht="15.75" thickBot="1" x14ac:dyDescent="0.3">
      <c r="A32" s="69" t="str">
        <f>pomocny!$AT$5</f>
        <v>XXXXX</v>
      </c>
      <c r="B32" s="93" t="s">
        <v>93</v>
      </c>
      <c r="C32" s="120">
        <v>0</v>
      </c>
      <c r="D32" s="120">
        <v>0</v>
      </c>
      <c r="E32" s="121">
        <v>0</v>
      </c>
      <c r="F32" s="120">
        <v>0</v>
      </c>
      <c r="G32" s="70"/>
      <c r="H32" s="70"/>
      <c r="I32" s="72"/>
      <c r="J32" s="71"/>
      <c r="K32" s="105"/>
    </row>
    <row r="33" spans="1:21" ht="15.75" thickTop="1" x14ac:dyDescent="0.25">
      <c r="A33" s="48"/>
      <c r="B33" s="48"/>
      <c r="C33" s="32"/>
      <c r="D33" s="5"/>
      <c r="F33" s="11"/>
      <c r="I33" s="33"/>
      <c r="J33" s="11"/>
    </row>
    <row r="34" spans="1:21" ht="15.75" thickBot="1" x14ac:dyDescent="0.3">
      <c r="A34" s="79" t="s">
        <v>44</v>
      </c>
      <c r="B34" s="79"/>
      <c r="C34" s="80"/>
      <c r="D34" s="80"/>
      <c r="E34" s="80"/>
      <c r="F34" s="80"/>
      <c r="G34" s="80"/>
      <c r="H34" s="80"/>
      <c r="I34" s="81"/>
      <c r="J34" s="82"/>
      <c r="K34" s="105"/>
    </row>
    <row r="35" spans="1:21" ht="15.75" thickTop="1" x14ac:dyDescent="0.25">
      <c r="A35" s="83"/>
      <c r="B35" s="143"/>
      <c r="C35" s="143"/>
      <c r="D35" s="143"/>
      <c r="E35" s="143"/>
      <c r="F35" s="143"/>
      <c r="G35" s="143"/>
      <c r="H35" s="143"/>
      <c r="I35" s="143"/>
      <c r="J35" s="143"/>
      <c r="K35" s="86"/>
    </row>
    <row r="36" spans="1:2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</row>
    <row r="37" spans="1:2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L37" s="83"/>
      <c r="M37" s="85"/>
      <c r="N37" s="85"/>
      <c r="O37" s="85"/>
      <c r="P37" s="85"/>
      <c r="Q37" s="85"/>
      <c r="R37" s="85"/>
      <c r="S37" s="85"/>
      <c r="T37" s="85"/>
      <c r="U37" s="85"/>
    </row>
    <row r="38" spans="1:2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</row>
    <row r="39" spans="1:2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2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2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</row>
    <row r="42" spans="1:2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</row>
    <row r="43" spans="1:2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2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2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2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2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9" spans="1:21" x14ac:dyDescent="0.25">
      <c r="B49" s="13"/>
      <c r="C49" s="13"/>
      <c r="D49" s="13"/>
      <c r="E49" s="13"/>
      <c r="F49" s="13"/>
      <c r="G49" s="13"/>
      <c r="H49" s="13"/>
      <c r="I49" s="13"/>
      <c r="J49" s="13"/>
    </row>
    <row r="50" spans="1:21" x14ac:dyDescent="0.25">
      <c r="B50" s="13"/>
      <c r="C50" s="13"/>
      <c r="D50" s="13"/>
      <c r="E50" s="13"/>
      <c r="F50" s="13"/>
      <c r="G50" s="13"/>
      <c r="H50" s="13"/>
      <c r="I50" s="13"/>
      <c r="J50" s="13"/>
    </row>
    <row r="51" spans="1:21" x14ac:dyDescent="0.25">
      <c r="B51" s="13"/>
      <c r="C51" s="13"/>
      <c r="D51" s="13"/>
      <c r="E51" s="13"/>
      <c r="F51" s="13"/>
      <c r="G51" s="13"/>
      <c r="H51" s="13"/>
      <c r="I51" s="13"/>
      <c r="J51" s="13"/>
    </row>
    <row r="52" spans="1:21" x14ac:dyDescent="0.25">
      <c r="B52" s="13"/>
      <c r="C52" s="13"/>
      <c r="D52" s="13"/>
      <c r="E52" s="13"/>
      <c r="F52" s="13"/>
      <c r="G52" s="13"/>
      <c r="H52" s="13"/>
      <c r="I52" s="13"/>
      <c r="J52" s="13"/>
      <c r="L52" s="83"/>
      <c r="M52" s="85"/>
      <c r="N52" s="85"/>
      <c r="O52" s="85"/>
      <c r="P52" s="85"/>
      <c r="Q52" s="85"/>
      <c r="R52" s="85"/>
      <c r="S52" s="85"/>
      <c r="T52" s="85"/>
      <c r="U52" s="85"/>
    </row>
    <row r="53" spans="1:21" x14ac:dyDescent="0.25">
      <c r="B53" s="13"/>
      <c r="C53" s="13"/>
      <c r="D53" s="13"/>
      <c r="E53" s="13"/>
      <c r="F53" s="13"/>
      <c r="G53" s="13"/>
      <c r="H53" s="13"/>
      <c r="I53" s="13"/>
      <c r="J53" s="13"/>
    </row>
    <row r="54" spans="1:21" x14ac:dyDescent="0.25">
      <c r="A54" s="83"/>
      <c r="B54" s="139"/>
      <c r="C54" s="139"/>
      <c r="D54" s="139"/>
      <c r="E54" s="139"/>
      <c r="F54" s="139"/>
      <c r="G54" s="139"/>
      <c r="H54" s="139"/>
      <c r="I54" s="139"/>
      <c r="J54" s="139"/>
    </row>
    <row r="55" spans="1:2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2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2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2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2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2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2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2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2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2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</row>
    <row r="96" spans="1:10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0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0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0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0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0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x14ac:dyDescent="0.25">
      <c r="A108" s="35"/>
    </row>
    <row r="109" spans="1:10" x14ac:dyDescent="0.25">
      <c r="A109" s="35"/>
    </row>
    <row r="110" spans="1:10" x14ac:dyDescent="0.25">
      <c r="A110" s="35"/>
    </row>
    <row r="111" spans="1:10" x14ac:dyDescent="0.25">
      <c r="A111" s="35"/>
    </row>
    <row r="112" spans="1:10" x14ac:dyDescent="0.25">
      <c r="A112" s="35"/>
    </row>
    <row r="113" spans="1:1" x14ac:dyDescent="0.25">
      <c r="A113" s="35"/>
    </row>
  </sheetData>
  <mergeCells count="57">
    <mergeCell ref="H15:I15"/>
    <mergeCell ref="H16:I16"/>
    <mergeCell ref="D20:E20"/>
    <mergeCell ref="D21:E21"/>
    <mergeCell ref="B35:J35"/>
    <mergeCell ref="F16:G16"/>
    <mergeCell ref="F17:G17"/>
    <mergeCell ref="F18:G18"/>
    <mergeCell ref="F19:G19"/>
    <mergeCell ref="F20:G20"/>
    <mergeCell ref="F21:G21"/>
    <mergeCell ref="F22:G22"/>
    <mergeCell ref="F23:G23"/>
    <mergeCell ref="H17:I17"/>
    <mergeCell ref="H18:I18"/>
    <mergeCell ref="H19:I19"/>
    <mergeCell ref="B54:J54"/>
    <mergeCell ref="A12:B12"/>
    <mergeCell ref="A13:B13"/>
    <mergeCell ref="A14:B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H22:I22"/>
    <mergeCell ref="H23:I23"/>
    <mergeCell ref="F15:G15"/>
    <mergeCell ref="D18:E18"/>
    <mergeCell ref="D19:E19"/>
    <mergeCell ref="A9:B9"/>
    <mergeCell ref="A3:B3"/>
    <mergeCell ref="A4:B4"/>
    <mergeCell ref="A5:B5"/>
    <mergeCell ref="A6:B6"/>
    <mergeCell ref="A7:B7"/>
    <mergeCell ref="A8:B8"/>
    <mergeCell ref="H20:I20"/>
    <mergeCell ref="H21:I21"/>
    <mergeCell ref="D22:E22"/>
    <mergeCell ref="D23:E23"/>
    <mergeCell ref="B15:C15"/>
    <mergeCell ref="B16:C16"/>
    <mergeCell ref="B17:C17"/>
    <mergeCell ref="B18:C18"/>
    <mergeCell ref="B19:C19"/>
    <mergeCell ref="B20:C20"/>
    <mergeCell ref="B21:C21"/>
    <mergeCell ref="B22:C22"/>
    <mergeCell ref="B23:C24"/>
    <mergeCell ref="D15:E15"/>
    <mergeCell ref="D16:E16"/>
    <mergeCell ref="D17:E17"/>
  </mergeCells>
  <phoneticPr fontId="0" type="noConversion"/>
  <printOptions horizontalCentered="1"/>
  <pageMargins left="0.50624999999999998" right="0.55312499999999998" top="0.47244094488188981" bottom="0.74803149606299213" header="0" footer="0.31496062992125984"/>
  <pageSetup paperSize="9" scale="90" orientation="portrait" r:id="rId1"/>
  <headerFooter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24"/>
  <sheetViews>
    <sheetView showGridLines="0" showRuler="0" showWhiteSpace="0" view="pageLayout" topLeftCell="A22" zoomScaleNormal="100" workbookViewId="0">
      <selection activeCell="F16" sqref="F16:G16"/>
    </sheetView>
  </sheetViews>
  <sheetFormatPr defaultColWidth="6.42578125" defaultRowHeight="15" x14ac:dyDescent="0.25"/>
  <cols>
    <col min="1" max="1" width="21.140625" style="14" customWidth="1"/>
    <col min="2" max="2" width="8.7109375" style="9" customWidth="1"/>
    <col min="3" max="3" width="4.85546875" style="12" customWidth="1"/>
    <col min="4" max="4" width="9.140625" style="12" customWidth="1"/>
    <col min="5" max="5" width="11.85546875" style="12" customWidth="1"/>
    <col min="6" max="6" width="12.85546875" style="12" customWidth="1"/>
    <col min="7" max="7" width="7.5703125" style="12" customWidth="1"/>
    <col min="8" max="8" width="5" style="12" customWidth="1"/>
    <col min="9" max="9" width="5" style="9" customWidth="1"/>
    <col min="10" max="10" width="7.28515625" style="15" customWidth="1"/>
    <col min="11" max="16384" width="6.42578125" style="28"/>
  </cols>
  <sheetData>
    <row r="1" spans="1:10" s="1" customFormat="1" x14ac:dyDescent="0.25">
      <c r="A1" s="36" t="s">
        <v>0</v>
      </c>
      <c r="B1" s="36"/>
      <c r="C1" s="16"/>
      <c r="D1" s="38"/>
      <c r="E1" s="38" t="s">
        <v>1</v>
      </c>
      <c r="F1" s="36"/>
      <c r="G1" s="36"/>
      <c r="H1" s="37" t="s">
        <v>2</v>
      </c>
      <c r="I1" s="2"/>
      <c r="J1" s="38"/>
    </row>
    <row r="2" spans="1:10" ht="33" customHeight="1" thickBot="1" x14ac:dyDescent="0.3">
      <c r="A2" s="157" t="s">
        <v>4</v>
      </c>
      <c r="B2" s="157"/>
      <c r="C2" s="157"/>
      <c r="D2" s="157"/>
      <c r="E2" s="157"/>
      <c r="F2" s="157"/>
      <c r="G2" s="157"/>
      <c r="H2" s="157"/>
      <c r="I2" s="157"/>
      <c r="J2" s="18"/>
    </row>
    <row r="3" spans="1:10" s="1" customFormat="1" x14ac:dyDescent="0.25">
      <c r="A3" s="138" t="s">
        <v>5</v>
      </c>
      <c r="B3" s="138"/>
      <c r="C3" s="99" t="str">
        <f>pomocny!$AR$2</f>
        <v>Závěrový profil ???</v>
      </c>
      <c r="D3" s="45"/>
      <c r="E3" s="45"/>
      <c r="F3" s="46"/>
      <c r="G3" s="46"/>
      <c r="H3" s="46"/>
      <c r="I3" s="46"/>
      <c r="J3" s="46"/>
    </row>
    <row r="4" spans="1:10" s="1" customFormat="1" x14ac:dyDescent="0.25">
      <c r="A4" s="137" t="s">
        <v>12</v>
      </c>
      <c r="B4" s="137"/>
      <c r="C4" s="119">
        <f>IF(pomocny!$AL$1=0,0,pomocny!$AS$4)</f>
        <v>0</v>
      </c>
      <c r="D4" s="40"/>
      <c r="E4" s="56" t="s">
        <v>16</v>
      </c>
      <c r="G4" s="55"/>
      <c r="H4" s="36"/>
      <c r="I4" s="36"/>
      <c r="J4" s="36"/>
    </row>
    <row r="5" spans="1:10" s="1" customFormat="1" x14ac:dyDescent="0.25">
      <c r="A5" s="137" t="s">
        <v>10</v>
      </c>
      <c r="B5" s="137"/>
      <c r="C5" s="118">
        <f>IF(pomocny!$AL$1=0,0,pomocny!$AS$5)</f>
        <v>0</v>
      </c>
      <c r="D5" s="39"/>
      <c r="E5" s="40" t="s">
        <v>6</v>
      </c>
      <c r="F5" s="113" t="str">
        <f>IF(pomocny!$AL$1=0,"neřešeno",pomocny!$AL$1)</f>
        <v>neřešeno</v>
      </c>
      <c r="G5" s="55"/>
      <c r="H5" s="39"/>
      <c r="I5" s="38"/>
      <c r="J5" s="38"/>
    </row>
    <row r="6" spans="1:10" s="1" customFormat="1" x14ac:dyDescent="0.25">
      <c r="A6" s="137" t="s">
        <v>15</v>
      </c>
      <c r="B6" s="137"/>
      <c r="C6" s="54" t="s">
        <v>63</v>
      </c>
      <c r="D6" s="39"/>
      <c r="E6" s="40" t="s">
        <v>7</v>
      </c>
      <c r="F6" s="58" t="s">
        <v>17</v>
      </c>
      <c r="G6" s="55"/>
      <c r="H6" s="39"/>
      <c r="I6" s="38"/>
      <c r="J6" s="38"/>
    </row>
    <row r="7" spans="1:10" s="1" customFormat="1" x14ac:dyDescent="0.25">
      <c r="A7" s="137" t="s">
        <v>11</v>
      </c>
      <c r="B7" s="137"/>
      <c r="C7" s="117">
        <f>IF(pomocny!$AL$1=0,0,pomocny!$AS$6)</f>
        <v>0</v>
      </c>
      <c r="D7" s="39"/>
      <c r="E7" s="40" t="s">
        <v>8</v>
      </c>
      <c r="F7" s="58" t="s">
        <v>17</v>
      </c>
      <c r="G7" s="39"/>
      <c r="H7" s="39"/>
      <c r="I7" s="38"/>
      <c r="J7" s="38"/>
    </row>
    <row r="8" spans="1:10" s="1" customFormat="1" x14ac:dyDescent="0.25">
      <c r="A8" s="137" t="s">
        <v>13</v>
      </c>
      <c r="B8" s="137"/>
      <c r="C8" s="127">
        <f>IF(pomocny!$AL$1=0,0,pomocny!$AX$1)</f>
        <v>0</v>
      </c>
      <c r="D8" s="39"/>
      <c r="E8" s="39"/>
      <c r="F8" s="39"/>
      <c r="G8" s="39"/>
      <c r="H8" s="39"/>
      <c r="I8" s="38"/>
      <c r="J8" s="38"/>
    </row>
    <row r="9" spans="1:10" s="1" customFormat="1" x14ac:dyDescent="0.25">
      <c r="A9" s="137"/>
      <c r="B9" s="137"/>
      <c r="C9" s="53"/>
      <c r="D9" s="39"/>
      <c r="E9" s="39"/>
      <c r="F9" s="39"/>
      <c r="G9" s="39"/>
      <c r="H9" s="39"/>
      <c r="I9" s="38"/>
      <c r="J9" s="38"/>
    </row>
    <row r="10" spans="1:10" x14ac:dyDescent="0.25">
      <c r="A10" s="18"/>
      <c r="B10" s="29"/>
      <c r="C10" s="18"/>
      <c r="D10" s="18"/>
      <c r="E10" s="44" t="s">
        <v>3</v>
      </c>
      <c r="F10" s="18"/>
      <c r="G10" s="18"/>
      <c r="H10" s="18"/>
      <c r="I10" s="18"/>
      <c r="J10" s="18"/>
    </row>
    <row r="11" spans="1:10" x14ac:dyDescent="0.25">
      <c r="A11" s="18"/>
      <c r="B11" s="29"/>
      <c r="C11" s="18"/>
      <c r="D11" s="18"/>
      <c r="E11" s="44"/>
      <c r="F11" s="18"/>
      <c r="G11" s="18"/>
      <c r="H11" s="18"/>
      <c r="I11" s="18"/>
      <c r="J11" s="18"/>
    </row>
    <row r="12" spans="1:10" ht="15.75" thickBot="1" x14ac:dyDescent="0.3">
      <c r="A12" s="161" t="s">
        <v>46</v>
      </c>
      <c r="B12" s="161"/>
      <c r="C12" s="161"/>
      <c r="D12" s="161"/>
      <c r="E12" s="161"/>
      <c r="F12" s="161"/>
      <c r="G12" s="161"/>
      <c r="H12" s="161"/>
      <c r="I12" s="161"/>
      <c r="J12" s="87"/>
    </row>
    <row r="13" spans="1:10" ht="15" customHeight="1" x14ac:dyDescent="0.25">
      <c r="A13" s="158" t="s">
        <v>19</v>
      </c>
      <c r="B13" s="158"/>
      <c r="C13" s="158" t="s">
        <v>20</v>
      </c>
      <c r="D13" s="158"/>
      <c r="E13" s="158"/>
      <c r="F13" s="158" t="s">
        <v>25</v>
      </c>
      <c r="G13" s="158"/>
      <c r="H13" s="158"/>
      <c r="I13" s="158"/>
      <c r="J13" s="158"/>
    </row>
    <row r="14" spans="1:10" x14ac:dyDescent="0.25">
      <c r="A14" s="159">
        <f>IF(pomocny!$AL$1=0,0,pomocny!$AM$10)</f>
        <v>0</v>
      </c>
      <c r="B14" s="159"/>
      <c r="C14" s="153">
        <f>IF(pomocny!$AL$1=0,0,pomocny!$AQ$10)</f>
        <v>0</v>
      </c>
      <c r="D14" s="153"/>
      <c r="E14" s="153"/>
      <c r="F14" s="160">
        <f>IF(pomocny!$AL$1=0,0,pomocny!$AP$10/60)</f>
        <v>0</v>
      </c>
      <c r="G14" s="160"/>
      <c r="H14" s="160"/>
      <c r="I14" s="160"/>
      <c r="J14" s="160"/>
    </row>
    <row r="15" spans="1:10" x14ac:dyDescent="0.25">
      <c r="A15" s="152" t="s">
        <v>23</v>
      </c>
      <c r="B15" s="152"/>
      <c r="C15" s="152" t="s">
        <v>38</v>
      </c>
      <c r="D15" s="152"/>
      <c r="E15" s="152"/>
      <c r="F15" s="152" t="s">
        <v>24</v>
      </c>
      <c r="G15" s="152"/>
      <c r="H15" s="152" t="s">
        <v>27</v>
      </c>
      <c r="I15" s="152"/>
      <c r="J15" s="152"/>
    </row>
    <row r="16" spans="1:10" x14ac:dyDescent="0.25">
      <c r="A16" s="155" t="str">
        <f>IF(pomocny!$AL$1=0,"X",CONCATENATE(pomocny!$AN$10,pomocny!$AO$10))</f>
        <v>X</v>
      </c>
      <c r="B16" s="155"/>
      <c r="C16" s="156" t="str">
        <f>IF(pomocny!$AL$1=0,"?%",pomocny!$AR$10/100)</f>
        <v>?%</v>
      </c>
      <c r="D16" s="156"/>
      <c r="E16" s="156"/>
      <c r="F16" s="155">
        <f>IF(pomocny!$AL$1=0,0,pomocny!$AW$10)</f>
        <v>0</v>
      </c>
      <c r="G16" s="155"/>
      <c r="H16" s="154">
        <f>IF(pomocny!$AL$1=0,0,pomocny!$AS$10)</f>
        <v>0</v>
      </c>
      <c r="I16" s="154"/>
      <c r="J16" s="154"/>
    </row>
    <row r="17" spans="1:10" ht="15" customHeight="1" x14ac:dyDescent="0.25">
      <c r="A17" s="152" t="s">
        <v>26</v>
      </c>
      <c r="B17" s="152"/>
      <c r="C17" s="152" t="s">
        <v>28</v>
      </c>
      <c r="D17" s="152"/>
      <c r="E17" s="152"/>
      <c r="F17" s="152" t="s">
        <v>29</v>
      </c>
      <c r="G17" s="152"/>
      <c r="H17" s="152"/>
      <c r="I17" s="152"/>
      <c r="J17" s="152"/>
    </row>
    <row r="18" spans="1:10" x14ac:dyDescent="0.25">
      <c r="A18" s="153">
        <f>IF(pomocny!$AL$1=0,0,pomocny!$AT$10)</f>
        <v>0</v>
      </c>
      <c r="B18" s="153"/>
      <c r="C18" s="153">
        <f>IF(pomocny!$AL$1=0,0,pomocny!$AU$10)</f>
        <v>0</v>
      </c>
      <c r="D18" s="153"/>
      <c r="E18" s="153"/>
      <c r="F18" s="153">
        <f>IF(pomocny!$AL$1=0,0,pomocny!$AV$10)</f>
        <v>0</v>
      </c>
      <c r="G18" s="153"/>
      <c r="H18" s="153"/>
      <c r="I18" s="153"/>
      <c r="J18" s="153"/>
    </row>
    <row r="19" spans="1:10" x14ac:dyDescent="0.25">
      <c r="A19" s="75"/>
      <c r="B19" s="75"/>
      <c r="C19" s="75"/>
      <c r="D19" s="75"/>
      <c r="E19" s="75"/>
      <c r="F19" s="75"/>
      <c r="G19" s="75"/>
      <c r="H19" s="75"/>
      <c r="I19" s="75"/>
      <c r="J19" s="75"/>
    </row>
    <row r="20" spans="1:10" ht="15.75" thickBot="1" x14ac:dyDescent="0.3">
      <c r="A20" s="150" t="str">
        <f>IF(pomocny!$AL$1=0,"Dílčí tabelární výsledky pro závěrový profil a scénář",CONCATENATE("Dílčí tabelární výsledky pro závěrový profil a scénář ",pomocny!AT1))</f>
        <v>Dílčí tabelární výsledky pro závěrový profil a scénář</v>
      </c>
      <c r="B20" s="150"/>
      <c r="C20" s="150"/>
      <c r="D20" s="150"/>
      <c r="E20" s="150"/>
      <c r="F20" s="150"/>
      <c r="G20" s="150"/>
      <c r="H20" s="150"/>
      <c r="I20" s="150"/>
      <c r="J20" s="150"/>
    </row>
    <row r="21" spans="1:10" ht="27" customHeight="1" x14ac:dyDescent="0.25">
      <c r="A21" s="88" t="s">
        <v>45</v>
      </c>
      <c r="B21" s="88" t="s">
        <v>14</v>
      </c>
      <c r="C21" s="151" t="s">
        <v>47</v>
      </c>
      <c r="D21" s="151"/>
      <c r="E21" s="89" t="s">
        <v>48</v>
      </c>
      <c r="F21" s="90" t="s">
        <v>49</v>
      </c>
      <c r="G21" s="151" t="s">
        <v>98</v>
      </c>
      <c r="H21" s="151"/>
      <c r="I21" s="151"/>
      <c r="J21" s="151"/>
    </row>
    <row r="22" spans="1:10" x14ac:dyDescent="0.25">
      <c r="A22" s="48" t="str">
        <f>IF(pomocny!$AL$1=0,"",pomocny!$AL$10)</f>
        <v/>
      </c>
      <c r="B22" s="109" t="str">
        <f>IF(pomocny!$AL$1=0,"CN1",pomocny!$AL$1)</f>
        <v>CN1</v>
      </c>
      <c r="C22" s="147" t="str">
        <f>IF(pomocny!$AL$1=0,"nestanoveno",pomocny!AW1/(pomocny!AS4*1000))</f>
        <v>nestanoveno</v>
      </c>
      <c r="D22" s="147"/>
      <c r="E22" s="123" t="str">
        <f>IF(pomocny!$AL$1=0,"nestanoveno",pomocny!AW1/1000)</f>
        <v>nestanoveno</v>
      </c>
      <c r="F22" s="124" t="str">
        <f>IF(pomocny!$AL$1=0,"nestanoveno",pomocny!AU1)</f>
        <v>nestanoveno</v>
      </c>
      <c r="G22" s="147" t="str">
        <f>IF(pomocny!$AL$1=0,"nestanoveno",pomocny!AV1)</f>
        <v>nestanoveno</v>
      </c>
      <c r="H22" s="147"/>
      <c r="I22" s="147"/>
      <c r="J22" s="147"/>
    </row>
    <row r="23" spans="1:10" x14ac:dyDescent="0.25">
      <c r="A23" s="48"/>
      <c r="B23" s="47" t="s">
        <v>7</v>
      </c>
      <c r="C23" s="148" t="s">
        <v>51</v>
      </c>
      <c r="D23" s="148"/>
      <c r="E23" s="76" t="s">
        <v>51</v>
      </c>
      <c r="F23" s="76" t="s">
        <v>51</v>
      </c>
      <c r="G23" s="148" t="s">
        <v>51</v>
      </c>
      <c r="H23" s="148"/>
      <c r="I23" s="148"/>
      <c r="J23" s="148"/>
    </row>
    <row r="24" spans="1:10" x14ac:dyDescent="0.25">
      <c r="A24" s="48"/>
      <c r="B24" s="47" t="s">
        <v>8</v>
      </c>
      <c r="C24" s="149" t="s">
        <v>51</v>
      </c>
      <c r="D24" s="149"/>
      <c r="E24" s="91" t="s">
        <v>51</v>
      </c>
      <c r="F24" s="91" t="s">
        <v>51</v>
      </c>
      <c r="G24" s="149" t="s">
        <v>51</v>
      </c>
      <c r="H24" s="149"/>
      <c r="I24" s="149"/>
      <c r="J24" s="149"/>
    </row>
    <row r="25" spans="1:10" x14ac:dyDescent="0.25">
      <c r="A25" s="48"/>
      <c r="B25" s="47"/>
      <c r="C25" s="75"/>
      <c r="D25" s="75"/>
      <c r="E25" s="91"/>
      <c r="F25" s="91"/>
      <c r="G25" s="75"/>
      <c r="H25" s="75"/>
      <c r="I25" s="75"/>
      <c r="J25" s="75"/>
    </row>
    <row r="26" spans="1:10" ht="15.75" thickBot="1" x14ac:dyDescent="0.3">
      <c r="A26" s="145" t="str">
        <f>IF(pomocny!$AL$1=0,"Dílčí grafické výstupy pro závěrový profil a scénář",CONCATENATE("Dílčí grafické výstupy pro závěrový profil a scénář ",pomocny!AT1))</f>
        <v>Dílčí grafické výstupy pro závěrový profil a scénář</v>
      </c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0" ht="15.75" thickBot="1" x14ac:dyDescent="0.3">
      <c r="A27" s="146" t="s">
        <v>54</v>
      </c>
      <c r="B27" s="146"/>
      <c r="C27" s="146"/>
      <c r="D27" s="146"/>
      <c r="E27" s="146"/>
      <c r="F27" s="146"/>
      <c r="G27" s="146"/>
      <c r="H27" s="146"/>
      <c r="I27" s="146"/>
      <c r="J27" s="146"/>
    </row>
    <row r="28" spans="1:10" ht="15.75" thickTop="1" x14ac:dyDescent="0.25">
      <c r="A28" s="83"/>
      <c r="B28" s="84"/>
      <c r="C28" s="32"/>
      <c r="D28" s="5"/>
      <c r="F28" s="11"/>
      <c r="G28" s="42"/>
      <c r="H28" s="41"/>
      <c r="I28" s="41"/>
      <c r="J28" s="41"/>
    </row>
    <row r="29" spans="1:10" x14ac:dyDescent="0.25">
      <c r="A29" s="28"/>
      <c r="B29" s="41"/>
      <c r="C29" s="41"/>
      <c r="D29" s="43"/>
      <c r="E29" s="41"/>
      <c r="F29" s="41"/>
      <c r="G29" s="42"/>
      <c r="H29" s="41"/>
      <c r="I29" s="41"/>
      <c r="J29" s="41"/>
    </row>
    <row r="30" spans="1:10" x14ac:dyDescent="0.25">
      <c r="A30" s="28"/>
      <c r="B30" s="50"/>
      <c r="C30" s="49"/>
      <c r="D30" s="49"/>
      <c r="E30" s="49"/>
      <c r="F30" s="49"/>
      <c r="G30" s="42"/>
      <c r="H30" s="41"/>
      <c r="I30" s="41"/>
      <c r="J30" s="41"/>
    </row>
    <row r="31" spans="1:10" x14ac:dyDescent="0.25">
      <c r="A31" s="28"/>
      <c r="B31" s="48"/>
      <c r="C31" s="32"/>
      <c r="D31" s="10"/>
      <c r="F31" s="11"/>
      <c r="G31" s="42"/>
      <c r="H31" s="41"/>
      <c r="I31" s="41"/>
      <c r="J31" s="41"/>
    </row>
    <row r="32" spans="1:10" x14ac:dyDescent="0.25">
      <c r="A32" s="28"/>
      <c r="B32" s="48"/>
      <c r="C32" s="32"/>
      <c r="E32" s="13"/>
      <c r="F32" s="11"/>
      <c r="G32" s="42"/>
      <c r="H32" s="41"/>
      <c r="I32" s="41"/>
      <c r="J32" s="41"/>
    </row>
    <row r="33" spans="1:10" x14ac:dyDescent="0.25">
      <c r="A33" s="28"/>
      <c r="B33" s="48"/>
      <c r="C33" s="32"/>
      <c r="F33" s="11"/>
      <c r="G33" s="42"/>
      <c r="H33" s="41"/>
      <c r="I33" s="41"/>
      <c r="J33" s="41"/>
    </row>
    <row r="34" spans="1:10" x14ac:dyDescent="0.25">
      <c r="A34" s="28"/>
      <c r="B34" s="48"/>
      <c r="C34" s="32"/>
      <c r="D34" s="5"/>
      <c r="F34" s="11"/>
      <c r="G34" s="42"/>
      <c r="H34" s="41"/>
      <c r="I34" s="41"/>
      <c r="J34" s="41"/>
    </row>
    <row r="35" spans="1:10" x14ac:dyDescent="0.25">
      <c r="A35" s="28"/>
      <c r="B35" s="48"/>
      <c r="C35" s="32"/>
      <c r="D35" s="5"/>
      <c r="F35" s="11"/>
      <c r="I35" s="33"/>
      <c r="J35" s="11"/>
    </row>
    <row r="36" spans="1:10" x14ac:dyDescent="0.25">
      <c r="A36" s="28"/>
      <c r="B36" s="48"/>
      <c r="C36" s="32"/>
      <c r="D36" s="5"/>
      <c r="F36" s="11"/>
      <c r="I36" s="33"/>
      <c r="J36" s="11"/>
    </row>
    <row r="37" spans="1:10" x14ac:dyDescent="0.25">
      <c r="A37" s="28"/>
      <c r="B37" s="28"/>
      <c r="C37" s="28"/>
      <c r="D37" s="28"/>
      <c r="E37" s="28"/>
      <c r="F37" s="28"/>
      <c r="I37" s="33"/>
      <c r="J37" s="12"/>
    </row>
    <row r="38" spans="1:10" x14ac:dyDescent="0.25">
      <c r="A38" s="28"/>
      <c r="B38" s="50"/>
      <c r="C38" s="49"/>
      <c r="D38" s="49"/>
      <c r="E38" s="49"/>
      <c r="F38" s="49"/>
      <c r="I38" s="33"/>
      <c r="J38" s="11"/>
    </row>
    <row r="39" spans="1:10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10" ht="15.75" thickBo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ht="15.75" thickBot="1" x14ac:dyDescent="0.3">
      <c r="A41" s="146" t="s">
        <v>53</v>
      </c>
      <c r="B41" s="146"/>
      <c r="C41" s="146"/>
      <c r="D41" s="146"/>
      <c r="E41" s="146"/>
      <c r="F41" s="146"/>
      <c r="G41" s="146"/>
      <c r="H41" s="146"/>
      <c r="I41" s="146"/>
      <c r="J41" s="146"/>
    </row>
    <row r="42" spans="1:10" ht="15.75" thickTop="1" x14ac:dyDescent="0.25">
      <c r="A42" s="83"/>
      <c r="B42" s="84"/>
      <c r="C42" s="32"/>
      <c r="D42" s="5"/>
      <c r="F42" s="11"/>
      <c r="G42" s="42"/>
      <c r="H42" s="41"/>
      <c r="I42" s="41"/>
      <c r="J42" s="41"/>
    </row>
    <row r="43" spans="1:10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</row>
    <row r="96" spans="1:10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0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0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0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0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0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</row>
    <row r="109" spans="1:10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1:10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</row>
    <row r="202" spans="1:10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</row>
    <row r="203" spans="1:10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</row>
    <row r="204" spans="1:10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</row>
    <row r="207" spans="1:10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1:10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1:10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</row>
    <row r="211" spans="1:10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1:10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</row>
    <row r="213" spans="1:10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1:10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</row>
    <row r="217" spans="1:10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1:10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</row>
    <row r="219" spans="1:10" x14ac:dyDescent="0.25">
      <c r="A219" s="35"/>
    </row>
    <row r="220" spans="1:10" x14ac:dyDescent="0.25">
      <c r="A220" s="35"/>
    </row>
    <row r="221" spans="1:10" x14ac:dyDescent="0.25">
      <c r="A221" s="35"/>
    </row>
    <row r="222" spans="1:10" x14ac:dyDescent="0.25">
      <c r="A222" s="35"/>
    </row>
    <row r="223" spans="1:10" x14ac:dyDescent="0.25">
      <c r="A223" s="35"/>
    </row>
    <row r="224" spans="1:10" x14ac:dyDescent="0.25">
      <c r="A224" s="35"/>
    </row>
  </sheetData>
  <mergeCells count="41">
    <mergeCell ref="A2:I2"/>
    <mergeCell ref="C13:E13"/>
    <mergeCell ref="C14:E14"/>
    <mergeCell ref="A14:B14"/>
    <mergeCell ref="F13:J13"/>
    <mergeCell ref="F14:J14"/>
    <mergeCell ref="A12:I12"/>
    <mergeCell ref="A13:B13"/>
    <mergeCell ref="A9:B9"/>
    <mergeCell ref="A3:B3"/>
    <mergeCell ref="A4:B4"/>
    <mergeCell ref="A5:B5"/>
    <mergeCell ref="A6:B6"/>
    <mergeCell ref="A7:B7"/>
    <mergeCell ref="A8:B8"/>
    <mergeCell ref="H15:J15"/>
    <mergeCell ref="H16:J16"/>
    <mergeCell ref="F15:G15"/>
    <mergeCell ref="F16:G16"/>
    <mergeCell ref="A18:B18"/>
    <mergeCell ref="C17:E17"/>
    <mergeCell ref="C18:E18"/>
    <mergeCell ref="A15:B15"/>
    <mergeCell ref="C15:E15"/>
    <mergeCell ref="C16:E16"/>
    <mergeCell ref="A16:B16"/>
    <mergeCell ref="A17:B17"/>
    <mergeCell ref="A20:J20"/>
    <mergeCell ref="C21:D21"/>
    <mergeCell ref="G21:J21"/>
    <mergeCell ref="F17:J17"/>
    <mergeCell ref="F18:J18"/>
    <mergeCell ref="A26:J26"/>
    <mergeCell ref="A27:J27"/>
    <mergeCell ref="A41:J41"/>
    <mergeCell ref="C22:D22"/>
    <mergeCell ref="C23:D23"/>
    <mergeCell ref="C24:D24"/>
    <mergeCell ref="G22:J22"/>
    <mergeCell ref="G23:J23"/>
    <mergeCell ref="G24:J24"/>
  </mergeCells>
  <printOptions horizontalCentered="1"/>
  <pageMargins left="0.59055118110236227" right="0.59055118110236227" top="0.47244094488188981" bottom="0.74803149606299213" header="0" footer="0.31496062992125984"/>
  <pageSetup paperSize="9" scale="90" orientation="portrait" r:id="rId1"/>
  <headerFooter>
    <oddFooter xml:space="preserve">&amp;C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24"/>
  <sheetViews>
    <sheetView showGridLines="0" showRuler="0" showWhiteSpace="0" view="pageLayout" topLeftCell="A22" zoomScaleNormal="100" workbookViewId="0">
      <selection activeCell="F16" sqref="F16:G16"/>
    </sheetView>
  </sheetViews>
  <sheetFormatPr defaultColWidth="6.42578125" defaultRowHeight="15" x14ac:dyDescent="0.25"/>
  <cols>
    <col min="1" max="1" width="21.140625" style="14" customWidth="1"/>
    <col min="2" max="2" width="8.7109375" style="9" customWidth="1"/>
    <col min="3" max="3" width="4.85546875" style="12" customWidth="1"/>
    <col min="4" max="4" width="9.140625" style="12" customWidth="1"/>
    <col min="5" max="5" width="11.85546875" style="12" customWidth="1"/>
    <col min="6" max="6" width="12.85546875" style="12" customWidth="1"/>
    <col min="7" max="7" width="7.5703125" style="12" customWidth="1"/>
    <col min="8" max="8" width="5" style="12" customWidth="1"/>
    <col min="9" max="9" width="5" style="9" customWidth="1"/>
    <col min="10" max="10" width="7.28515625" style="15" customWidth="1"/>
    <col min="11" max="16384" width="6.42578125" style="28"/>
  </cols>
  <sheetData>
    <row r="1" spans="1:10" s="1" customFormat="1" x14ac:dyDescent="0.25">
      <c r="A1" s="36" t="s">
        <v>0</v>
      </c>
      <c r="B1" s="36"/>
      <c r="C1" s="16"/>
      <c r="D1" s="38"/>
      <c r="E1" s="38" t="s">
        <v>1</v>
      </c>
      <c r="F1" s="36"/>
      <c r="G1" s="36"/>
      <c r="H1" s="37" t="s">
        <v>2</v>
      </c>
      <c r="I1" s="2"/>
      <c r="J1" s="38"/>
    </row>
    <row r="2" spans="1:10" ht="33" customHeight="1" thickBot="1" x14ac:dyDescent="0.3">
      <c r="A2" s="157" t="s">
        <v>4</v>
      </c>
      <c r="B2" s="157"/>
      <c r="C2" s="157"/>
      <c r="D2" s="157"/>
      <c r="E2" s="157"/>
      <c r="F2" s="157"/>
      <c r="G2" s="157"/>
      <c r="H2" s="157"/>
      <c r="I2" s="157"/>
      <c r="J2" s="18"/>
    </row>
    <row r="3" spans="1:10" s="1" customFormat="1" x14ac:dyDescent="0.25">
      <c r="A3" s="138" t="s">
        <v>5</v>
      </c>
      <c r="B3" s="138"/>
      <c r="C3" s="99" t="str">
        <f>pomocny!$AR$2</f>
        <v>Závěrový profil ???</v>
      </c>
      <c r="D3" s="45"/>
      <c r="E3" s="45"/>
      <c r="F3" s="46"/>
      <c r="G3" s="46"/>
      <c r="H3" s="46"/>
      <c r="I3" s="46"/>
      <c r="J3" s="46"/>
    </row>
    <row r="4" spans="1:10" s="1" customFormat="1" x14ac:dyDescent="0.25">
      <c r="A4" s="137" t="s">
        <v>12</v>
      </c>
      <c r="B4" s="137"/>
      <c r="C4" s="119">
        <f>IF(pomocny!$AL$2=0,0,pomocny!$AS$4)</f>
        <v>0</v>
      </c>
      <c r="D4" s="40"/>
      <c r="E4" s="56" t="s">
        <v>16</v>
      </c>
      <c r="G4" s="55"/>
      <c r="H4" s="36"/>
      <c r="I4" s="36"/>
      <c r="J4" s="36"/>
    </row>
    <row r="5" spans="1:10" s="1" customFormat="1" x14ac:dyDescent="0.25">
      <c r="A5" s="137" t="s">
        <v>10</v>
      </c>
      <c r="B5" s="137"/>
      <c r="C5" s="118">
        <f>IF(pomocny!$AL$2=0,0,pomocny!$AS$5)</f>
        <v>0</v>
      </c>
      <c r="D5" s="39"/>
      <c r="E5" s="40" t="s">
        <v>6</v>
      </c>
      <c r="F5" s="57" t="s">
        <v>17</v>
      </c>
      <c r="G5" s="55"/>
      <c r="H5" s="39"/>
      <c r="I5" s="38"/>
      <c r="J5" s="38"/>
    </row>
    <row r="6" spans="1:10" s="1" customFormat="1" x14ac:dyDescent="0.25">
      <c r="A6" s="137" t="s">
        <v>15</v>
      </c>
      <c r="B6" s="137"/>
      <c r="C6" s="54" t="s">
        <v>63</v>
      </c>
      <c r="D6" s="39"/>
      <c r="E6" s="40" t="s">
        <v>7</v>
      </c>
      <c r="F6" s="113" t="str">
        <f>IF(pomocny!$AL$2=0,"neřešeno",pomocny!$AL$2)</f>
        <v>neřešeno</v>
      </c>
      <c r="G6" s="55"/>
      <c r="H6" s="39"/>
      <c r="I6" s="38"/>
      <c r="J6" s="38"/>
    </row>
    <row r="7" spans="1:10" s="1" customFormat="1" x14ac:dyDescent="0.25">
      <c r="A7" s="137" t="s">
        <v>11</v>
      </c>
      <c r="B7" s="137"/>
      <c r="C7" s="117">
        <f>IF(pomocny!$AL$2=0,0,pomocny!$AS$6)</f>
        <v>0</v>
      </c>
      <c r="D7" s="39"/>
      <c r="E7" s="40" t="s">
        <v>8</v>
      </c>
      <c r="F7" s="58" t="s">
        <v>17</v>
      </c>
      <c r="G7" s="39"/>
      <c r="H7" s="39"/>
      <c r="I7" s="38"/>
      <c r="J7" s="38"/>
    </row>
    <row r="8" spans="1:10" s="1" customFormat="1" x14ac:dyDescent="0.25">
      <c r="A8" s="137" t="s">
        <v>13</v>
      </c>
      <c r="B8" s="137"/>
      <c r="C8" s="127">
        <f>IF(pomocny!$AL$2=0,0,pomocny!$AX$2)</f>
        <v>0</v>
      </c>
      <c r="D8" s="39"/>
      <c r="E8" s="39"/>
      <c r="F8" s="39"/>
      <c r="G8" s="39"/>
      <c r="H8" s="39"/>
      <c r="I8" s="38"/>
      <c r="J8" s="38"/>
    </row>
    <row r="9" spans="1:10" s="1" customFormat="1" x14ac:dyDescent="0.25">
      <c r="A9" s="137"/>
      <c r="B9" s="137"/>
      <c r="C9" s="53"/>
      <c r="D9" s="39"/>
      <c r="E9" s="39"/>
      <c r="F9" s="39"/>
      <c r="G9" s="39"/>
      <c r="H9" s="39"/>
      <c r="I9" s="38"/>
      <c r="J9" s="38"/>
    </row>
    <row r="10" spans="1:10" x14ac:dyDescent="0.25">
      <c r="A10" s="18"/>
      <c r="B10" s="29"/>
      <c r="C10" s="18"/>
      <c r="D10" s="18"/>
      <c r="E10" s="44" t="s">
        <v>3</v>
      </c>
      <c r="F10" s="18"/>
      <c r="G10" s="18"/>
      <c r="H10" s="18"/>
      <c r="I10" s="18"/>
      <c r="J10" s="18"/>
    </row>
    <row r="11" spans="1:10" x14ac:dyDescent="0.25">
      <c r="A11" s="18"/>
      <c r="B11" s="29"/>
      <c r="C11" s="18"/>
      <c r="D11" s="18"/>
      <c r="E11" s="44"/>
      <c r="F11" s="18"/>
      <c r="G11" s="18"/>
      <c r="H11" s="18"/>
      <c r="I11" s="18"/>
      <c r="J11" s="18"/>
    </row>
    <row r="12" spans="1:10" ht="15.75" thickBot="1" x14ac:dyDescent="0.3">
      <c r="A12" s="161" t="s">
        <v>46</v>
      </c>
      <c r="B12" s="161"/>
      <c r="C12" s="161"/>
      <c r="D12" s="161"/>
      <c r="E12" s="161"/>
      <c r="F12" s="161"/>
      <c r="G12" s="161"/>
      <c r="H12" s="161"/>
      <c r="I12" s="161"/>
      <c r="J12" s="87"/>
    </row>
    <row r="13" spans="1:10" ht="15" customHeight="1" x14ac:dyDescent="0.25">
      <c r="A13" s="158" t="s">
        <v>19</v>
      </c>
      <c r="B13" s="158"/>
      <c r="C13" s="158" t="s">
        <v>20</v>
      </c>
      <c r="D13" s="158"/>
      <c r="E13" s="158"/>
      <c r="F13" s="158" t="s">
        <v>25</v>
      </c>
      <c r="G13" s="158"/>
      <c r="H13" s="158"/>
      <c r="I13" s="158"/>
      <c r="J13" s="158"/>
    </row>
    <row r="14" spans="1:10" x14ac:dyDescent="0.25">
      <c r="A14" s="159">
        <f>IF(pomocny!$AL$2=0,0,pomocny!$AM$10)</f>
        <v>0</v>
      </c>
      <c r="B14" s="159"/>
      <c r="C14" s="153">
        <f>IF(pomocny!$AL$2=0,0,pomocny!$AQ$10)</f>
        <v>0</v>
      </c>
      <c r="D14" s="153"/>
      <c r="E14" s="153"/>
      <c r="F14" s="160">
        <f>IF(pomocny!$AL$2=0,0,pomocny!$AP$10/60)</f>
        <v>0</v>
      </c>
      <c r="G14" s="160"/>
      <c r="H14" s="160"/>
      <c r="I14" s="160"/>
      <c r="J14" s="160"/>
    </row>
    <row r="15" spans="1:10" x14ac:dyDescent="0.25">
      <c r="A15" s="152" t="s">
        <v>23</v>
      </c>
      <c r="B15" s="152"/>
      <c r="C15" s="152" t="s">
        <v>38</v>
      </c>
      <c r="D15" s="152"/>
      <c r="E15" s="152"/>
      <c r="F15" s="152" t="s">
        <v>24</v>
      </c>
      <c r="G15" s="152"/>
      <c r="H15" s="152" t="s">
        <v>27</v>
      </c>
      <c r="I15" s="152"/>
      <c r="J15" s="152"/>
    </row>
    <row r="16" spans="1:10" x14ac:dyDescent="0.25">
      <c r="A16" s="155" t="str">
        <f>IF(pomocny!$AL$2=0,"X",CONCATENATE(pomocny!$AN$10,pomocny!$AO$10))</f>
        <v>X</v>
      </c>
      <c r="B16" s="155"/>
      <c r="C16" s="156" t="str">
        <f>IF(pomocny!$AL$2=0,"?%",pomocny!$AR$10/100)</f>
        <v>?%</v>
      </c>
      <c r="D16" s="156"/>
      <c r="E16" s="156"/>
      <c r="F16" s="155">
        <f>IF(pomocny!$AL$2=0,0,pomocny!$AW$10)</f>
        <v>0</v>
      </c>
      <c r="G16" s="155"/>
      <c r="H16" s="154">
        <f>IF(pomocny!$AL$2=0,0,pomocny!$AS$10)</f>
        <v>0</v>
      </c>
      <c r="I16" s="154"/>
      <c r="J16" s="154"/>
    </row>
    <row r="17" spans="1:10" ht="15" customHeight="1" x14ac:dyDescent="0.25">
      <c r="A17" s="152" t="s">
        <v>26</v>
      </c>
      <c r="B17" s="152"/>
      <c r="C17" s="152" t="s">
        <v>28</v>
      </c>
      <c r="D17" s="152"/>
      <c r="E17" s="152"/>
      <c r="F17" s="152" t="s">
        <v>29</v>
      </c>
      <c r="G17" s="152"/>
      <c r="H17" s="152"/>
      <c r="I17" s="152"/>
      <c r="J17" s="152"/>
    </row>
    <row r="18" spans="1:10" x14ac:dyDescent="0.25">
      <c r="A18" s="153">
        <f>IF(pomocny!$AL$2=0,0,pomocny!$AT$10)</f>
        <v>0</v>
      </c>
      <c r="B18" s="153"/>
      <c r="C18" s="153">
        <f>IF(pomocny!$AL$2=0,0,pomocny!$AU$10)</f>
        <v>0</v>
      </c>
      <c r="D18" s="153"/>
      <c r="E18" s="153"/>
      <c r="F18" s="153">
        <f>IF(pomocny!$AL$2=0,0,pomocny!$AV$10)</f>
        <v>0</v>
      </c>
      <c r="G18" s="153"/>
      <c r="H18" s="153"/>
      <c r="I18" s="153"/>
      <c r="J18" s="153"/>
    </row>
    <row r="19" spans="1:10" x14ac:dyDescent="0.25">
      <c r="A19" s="75"/>
      <c r="B19" s="75"/>
      <c r="C19" s="75"/>
      <c r="D19" s="75"/>
      <c r="E19" s="75"/>
      <c r="F19" s="75"/>
      <c r="G19" s="75"/>
      <c r="H19" s="75"/>
      <c r="I19" s="75"/>
      <c r="J19" s="75"/>
    </row>
    <row r="20" spans="1:10" ht="15.75" thickBot="1" x14ac:dyDescent="0.3">
      <c r="A20" s="150" t="str">
        <f>IF(pomocny!$AL$2=0,"Dílčí tabelární výsledky pro závěrový profil a scénář",CONCATENATE("Dílčí tabelární výsledky pro závěrový profil a scénář ",pomocny!AT2))</f>
        <v>Dílčí tabelární výsledky pro závěrový profil a scénář</v>
      </c>
      <c r="B20" s="150"/>
      <c r="C20" s="150"/>
      <c r="D20" s="150"/>
      <c r="E20" s="150"/>
      <c r="F20" s="150"/>
      <c r="G20" s="150"/>
      <c r="H20" s="150"/>
      <c r="I20" s="150"/>
      <c r="J20" s="150"/>
    </row>
    <row r="21" spans="1:10" ht="27" customHeight="1" x14ac:dyDescent="0.25">
      <c r="A21" s="88" t="s">
        <v>45</v>
      </c>
      <c r="B21" s="88" t="s">
        <v>14</v>
      </c>
      <c r="C21" s="151" t="s">
        <v>47</v>
      </c>
      <c r="D21" s="151"/>
      <c r="E21" s="89" t="s">
        <v>48</v>
      </c>
      <c r="F21" s="90" t="s">
        <v>49</v>
      </c>
      <c r="G21" s="151" t="s">
        <v>98</v>
      </c>
      <c r="H21" s="151"/>
      <c r="I21" s="151"/>
      <c r="J21" s="151"/>
    </row>
    <row r="22" spans="1:10" x14ac:dyDescent="0.25">
      <c r="A22" s="48"/>
      <c r="B22" s="47" t="s">
        <v>6</v>
      </c>
      <c r="C22" s="162" t="s">
        <v>51</v>
      </c>
      <c r="D22" s="162"/>
      <c r="E22" s="92" t="s">
        <v>51</v>
      </c>
      <c r="F22" s="92" t="s">
        <v>51</v>
      </c>
      <c r="G22" s="162" t="s">
        <v>51</v>
      </c>
      <c r="H22" s="162"/>
      <c r="I22" s="162"/>
      <c r="J22" s="162"/>
    </row>
    <row r="23" spans="1:10" x14ac:dyDescent="0.25">
      <c r="A23" s="95" t="str">
        <f>IF(pomocny!$AL$2=0,"",pomocny!$AL$10)</f>
        <v/>
      </c>
      <c r="B23" s="109" t="str">
        <f>IF(pomocny!$AL$2=0,"CN2",pomocny!$AL$2)</f>
        <v>CN2</v>
      </c>
      <c r="C23" s="163" t="str">
        <f>IF(pomocny!$AL$2=0,"nestanoveno",pomocny!AW2/(pomocny!AS4*1000))</f>
        <v>nestanoveno</v>
      </c>
      <c r="D23" s="163"/>
      <c r="E23" s="125" t="str">
        <f>IF(pomocny!$AL$2=0,"nestanoveno",pomocny!AW2/1000)</f>
        <v>nestanoveno</v>
      </c>
      <c r="F23" s="126" t="str">
        <f>IF(pomocny!$AL$2=0,"nestanoveno",pomocny!AU2)</f>
        <v>nestanoveno</v>
      </c>
      <c r="G23" s="163" t="str">
        <f>IF(pomocny!$AL$2=0,"nestanoveno",pomocny!AV2)</f>
        <v>nestanoveno</v>
      </c>
      <c r="H23" s="163"/>
      <c r="I23" s="163"/>
      <c r="J23" s="163"/>
    </row>
    <row r="24" spans="1:10" x14ac:dyDescent="0.25">
      <c r="A24" s="95"/>
      <c r="B24" s="47" t="s">
        <v>8</v>
      </c>
      <c r="C24" s="149" t="s">
        <v>51</v>
      </c>
      <c r="D24" s="149"/>
      <c r="E24" s="91" t="s">
        <v>51</v>
      </c>
      <c r="F24" s="91" t="s">
        <v>51</v>
      </c>
      <c r="G24" s="149" t="s">
        <v>51</v>
      </c>
      <c r="H24" s="149"/>
      <c r="I24" s="149"/>
      <c r="J24" s="149"/>
    </row>
    <row r="25" spans="1:10" x14ac:dyDescent="0.25">
      <c r="A25" s="48"/>
      <c r="B25" s="47"/>
      <c r="C25" s="75"/>
      <c r="D25" s="75"/>
      <c r="E25" s="91"/>
      <c r="F25" s="91"/>
      <c r="G25" s="75"/>
      <c r="H25" s="75"/>
      <c r="I25" s="75"/>
      <c r="J25" s="75"/>
    </row>
    <row r="26" spans="1:10" ht="15.75" thickBot="1" x14ac:dyDescent="0.3">
      <c r="A26" s="145" t="str">
        <f>IF(pomocny!$AL$2=0,"Dílčí grafické výstupy pro závěrový profil a scénář",CONCATENATE("Dílčí grafické výstupy pro závěrový profil a scénář ",pomocny!AT2))</f>
        <v>Dílčí grafické výstupy pro závěrový profil a scénář</v>
      </c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0" ht="15.75" thickBot="1" x14ac:dyDescent="0.3">
      <c r="A27" s="146" t="s">
        <v>54</v>
      </c>
      <c r="B27" s="146"/>
      <c r="C27" s="146"/>
      <c r="D27" s="146"/>
      <c r="E27" s="146"/>
      <c r="F27" s="146"/>
      <c r="G27" s="146"/>
      <c r="H27" s="146"/>
      <c r="I27" s="146"/>
      <c r="J27" s="146"/>
    </row>
    <row r="28" spans="1:10" ht="15.75" thickTop="1" x14ac:dyDescent="0.25">
      <c r="A28" s="83"/>
      <c r="B28" s="84"/>
      <c r="C28" s="32"/>
      <c r="D28" s="5"/>
      <c r="F28" s="11"/>
      <c r="G28" s="42"/>
      <c r="H28" s="41"/>
      <c r="I28" s="41"/>
      <c r="J28" s="41"/>
    </row>
    <row r="29" spans="1:10" x14ac:dyDescent="0.25">
      <c r="A29" s="28"/>
      <c r="B29" s="41"/>
      <c r="C29" s="41"/>
      <c r="D29" s="43"/>
      <c r="E29" s="41"/>
      <c r="F29" s="41"/>
      <c r="G29" s="42"/>
      <c r="H29" s="41"/>
      <c r="I29" s="41"/>
      <c r="J29" s="41"/>
    </row>
    <row r="30" spans="1:10" x14ac:dyDescent="0.25">
      <c r="A30" s="28"/>
      <c r="B30" s="50"/>
      <c r="C30" s="49"/>
      <c r="D30" s="49"/>
      <c r="E30" s="49"/>
      <c r="F30" s="49"/>
      <c r="G30" s="42"/>
      <c r="H30" s="41"/>
      <c r="I30" s="41"/>
      <c r="J30" s="41"/>
    </row>
    <row r="31" spans="1:10" x14ac:dyDescent="0.25">
      <c r="A31" s="28"/>
      <c r="B31" s="48"/>
      <c r="C31" s="32"/>
      <c r="D31" s="10"/>
      <c r="F31" s="11"/>
      <c r="G31" s="42"/>
      <c r="H31" s="41"/>
      <c r="I31" s="41"/>
      <c r="J31" s="41"/>
    </row>
    <row r="32" spans="1:10" x14ac:dyDescent="0.25">
      <c r="A32" s="28"/>
      <c r="B32" s="48"/>
      <c r="C32" s="32"/>
      <c r="E32" s="13"/>
      <c r="F32" s="11"/>
      <c r="G32" s="42"/>
      <c r="H32" s="41"/>
      <c r="I32" s="41"/>
      <c r="J32" s="41"/>
    </row>
    <row r="33" spans="1:10" x14ac:dyDescent="0.25">
      <c r="A33" s="28"/>
      <c r="B33" s="48"/>
      <c r="C33" s="32"/>
      <c r="F33" s="11"/>
      <c r="G33" s="42"/>
      <c r="H33" s="41"/>
      <c r="I33" s="41"/>
      <c r="J33" s="41"/>
    </row>
    <row r="34" spans="1:10" x14ac:dyDescent="0.25">
      <c r="A34" s="28"/>
      <c r="B34" s="48"/>
      <c r="C34" s="32"/>
      <c r="D34" s="5"/>
      <c r="F34" s="11"/>
      <c r="G34" s="42"/>
      <c r="H34" s="41"/>
      <c r="I34" s="41"/>
      <c r="J34" s="41"/>
    </row>
    <row r="35" spans="1:10" x14ac:dyDescent="0.25">
      <c r="A35" s="28"/>
      <c r="B35" s="48"/>
      <c r="C35" s="32"/>
      <c r="D35" s="5"/>
      <c r="F35" s="11"/>
      <c r="I35" s="33"/>
      <c r="J35" s="11"/>
    </row>
    <row r="36" spans="1:10" x14ac:dyDescent="0.25">
      <c r="A36" s="28"/>
      <c r="B36" s="48"/>
      <c r="C36" s="32"/>
      <c r="D36" s="5"/>
      <c r="F36" s="11"/>
      <c r="I36" s="33"/>
      <c r="J36" s="11"/>
    </row>
    <row r="37" spans="1:10" x14ac:dyDescent="0.25">
      <c r="A37" s="28"/>
      <c r="B37" s="28"/>
      <c r="C37" s="28"/>
      <c r="D37" s="28"/>
      <c r="E37" s="28"/>
      <c r="F37" s="28"/>
      <c r="I37" s="33"/>
      <c r="J37" s="12"/>
    </row>
    <row r="38" spans="1:10" x14ac:dyDescent="0.25">
      <c r="A38" s="28"/>
      <c r="B38" s="50"/>
      <c r="C38" s="49"/>
      <c r="D38" s="49"/>
      <c r="E38" s="49"/>
      <c r="F38" s="49"/>
      <c r="I38" s="33"/>
      <c r="J38" s="11"/>
    </row>
    <row r="39" spans="1:10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10" ht="15.75" thickBo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ht="15.75" thickBot="1" x14ac:dyDescent="0.3">
      <c r="A41" s="146" t="s">
        <v>53</v>
      </c>
      <c r="B41" s="146"/>
      <c r="C41" s="146"/>
      <c r="D41" s="146"/>
      <c r="E41" s="146"/>
      <c r="F41" s="146"/>
      <c r="G41" s="146"/>
      <c r="H41" s="146"/>
      <c r="I41" s="146"/>
      <c r="J41" s="146"/>
    </row>
    <row r="42" spans="1:10" ht="15.75" thickTop="1" x14ac:dyDescent="0.25">
      <c r="A42" s="83"/>
      <c r="B42" s="84"/>
      <c r="C42" s="32"/>
      <c r="D42" s="5"/>
      <c r="F42" s="11"/>
      <c r="G42" s="42"/>
      <c r="H42" s="41"/>
      <c r="I42" s="41"/>
      <c r="J42" s="41"/>
    </row>
    <row r="43" spans="1:10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</row>
    <row r="96" spans="1:10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0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0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0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0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0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</row>
    <row r="109" spans="1:10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1:10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</row>
    <row r="202" spans="1:10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</row>
    <row r="203" spans="1:10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</row>
    <row r="204" spans="1:10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</row>
    <row r="207" spans="1:10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1:10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1:10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</row>
    <row r="211" spans="1:10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1:10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</row>
    <row r="213" spans="1:10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1:10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</row>
    <row r="217" spans="1:10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1:10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</row>
    <row r="219" spans="1:10" x14ac:dyDescent="0.25">
      <c r="A219" s="35"/>
    </row>
    <row r="220" spans="1:10" x14ac:dyDescent="0.25">
      <c r="A220" s="35"/>
    </row>
    <row r="221" spans="1:10" x14ac:dyDescent="0.25">
      <c r="A221" s="35"/>
    </row>
    <row r="222" spans="1:10" x14ac:dyDescent="0.25">
      <c r="A222" s="35"/>
    </row>
    <row r="223" spans="1:10" x14ac:dyDescent="0.25">
      <c r="A223" s="35"/>
    </row>
    <row r="224" spans="1:10" x14ac:dyDescent="0.25">
      <c r="A224" s="35"/>
    </row>
  </sheetData>
  <mergeCells count="41">
    <mergeCell ref="A7:B7"/>
    <mergeCell ref="A2:I2"/>
    <mergeCell ref="A3:B3"/>
    <mergeCell ref="A4:B4"/>
    <mergeCell ref="A5:B5"/>
    <mergeCell ref="A6:B6"/>
    <mergeCell ref="A8:B8"/>
    <mergeCell ref="A9:B9"/>
    <mergeCell ref="A12:I12"/>
    <mergeCell ref="A13:B13"/>
    <mergeCell ref="C13:E13"/>
    <mergeCell ref="F13:J13"/>
    <mergeCell ref="A14:B14"/>
    <mergeCell ref="C14:E14"/>
    <mergeCell ref="F14:J14"/>
    <mergeCell ref="A15:B15"/>
    <mergeCell ref="C15:E15"/>
    <mergeCell ref="F15:G15"/>
    <mergeCell ref="H15:J15"/>
    <mergeCell ref="A16:B16"/>
    <mergeCell ref="C16:E16"/>
    <mergeCell ref="F16:G16"/>
    <mergeCell ref="H16:J16"/>
    <mergeCell ref="A17:B17"/>
    <mergeCell ref="C17:E17"/>
    <mergeCell ref="F17:J17"/>
    <mergeCell ref="A18:B18"/>
    <mergeCell ref="C18:E18"/>
    <mergeCell ref="F18:J18"/>
    <mergeCell ref="A20:J20"/>
    <mergeCell ref="C21:D21"/>
    <mergeCell ref="G21:J21"/>
    <mergeCell ref="A26:J26"/>
    <mergeCell ref="A27:J27"/>
    <mergeCell ref="A41:J41"/>
    <mergeCell ref="C22:D22"/>
    <mergeCell ref="G22:J22"/>
    <mergeCell ref="C23:D23"/>
    <mergeCell ref="G23:J23"/>
    <mergeCell ref="C24:D24"/>
    <mergeCell ref="G24:J24"/>
  </mergeCells>
  <printOptions horizontalCentered="1"/>
  <pageMargins left="0.59055118110236227" right="0.59055118110236227" top="0.47244094488188981" bottom="0.74803149606299213" header="0" footer="0.31496062992125984"/>
  <pageSetup paperSize="9" scale="90" orientation="portrait" r:id="rId1"/>
  <headerFooter>
    <oddFooter xml:space="preserve">&amp;C
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224"/>
  <sheetViews>
    <sheetView showGridLines="0" showRuler="0" showWhiteSpace="0" view="pageLayout" topLeftCell="A22" zoomScaleNormal="100" workbookViewId="0">
      <selection activeCell="F16" sqref="F16:G16"/>
    </sheetView>
  </sheetViews>
  <sheetFormatPr defaultColWidth="6.42578125" defaultRowHeight="15" x14ac:dyDescent="0.25"/>
  <cols>
    <col min="1" max="1" width="21.140625" style="14" customWidth="1"/>
    <col min="2" max="2" width="8.7109375" style="9" customWidth="1"/>
    <col min="3" max="3" width="4.85546875" style="12" customWidth="1"/>
    <col min="4" max="4" width="9.140625" style="12" customWidth="1"/>
    <col min="5" max="5" width="11.85546875" style="12" customWidth="1"/>
    <col min="6" max="6" width="12.85546875" style="12" customWidth="1"/>
    <col min="7" max="7" width="7.5703125" style="12" customWidth="1"/>
    <col min="8" max="8" width="5" style="12" customWidth="1"/>
    <col min="9" max="9" width="5" style="9" customWidth="1"/>
    <col min="10" max="10" width="7.28515625" style="15" customWidth="1"/>
    <col min="11" max="16384" width="6.42578125" style="28"/>
  </cols>
  <sheetData>
    <row r="1" spans="1:10" s="1" customFormat="1" x14ac:dyDescent="0.25">
      <c r="A1" s="36" t="s">
        <v>0</v>
      </c>
      <c r="B1" s="36"/>
      <c r="C1" s="16"/>
      <c r="D1" s="38"/>
      <c r="E1" s="38" t="s">
        <v>1</v>
      </c>
      <c r="F1" s="36"/>
      <c r="G1" s="36"/>
      <c r="H1" s="37" t="s">
        <v>2</v>
      </c>
      <c r="I1" s="2"/>
      <c r="J1" s="38"/>
    </row>
    <row r="2" spans="1:10" ht="33" customHeight="1" thickBot="1" x14ac:dyDescent="0.3">
      <c r="A2" s="157" t="s">
        <v>4</v>
      </c>
      <c r="B2" s="157"/>
      <c r="C2" s="157"/>
      <c r="D2" s="157"/>
      <c r="E2" s="157"/>
      <c r="F2" s="157"/>
      <c r="G2" s="157"/>
      <c r="H2" s="157"/>
      <c r="I2" s="157"/>
      <c r="J2" s="18"/>
    </row>
    <row r="3" spans="1:10" s="1" customFormat="1" x14ac:dyDescent="0.25">
      <c r="A3" s="138" t="s">
        <v>5</v>
      </c>
      <c r="B3" s="138"/>
      <c r="C3" s="99" t="str">
        <f>pomocny!$AR$2</f>
        <v>Závěrový profil ???</v>
      </c>
      <c r="D3" s="45"/>
      <c r="E3" s="45"/>
      <c r="F3" s="46"/>
      <c r="G3" s="46"/>
      <c r="H3" s="46"/>
      <c r="I3" s="46"/>
      <c r="J3" s="46"/>
    </row>
    <row r="4" spans="1:10" s="1" customFormat="1" x14ac:dyDescent="0.25">
      <c r="A4" s="137" t="s">
        <v>12</v>
      </c>
      <c r="B4" s="137"/>
      <c r="C4" s="119">
        <f>IF(pomocny!$AL$3=0,0,pomocny!$AS$4)</f>
        <v>0</v>
      </c>
      <c r="D4" s="40"/>
      <c r="E4" s="56" t="s">
        <v>16</v>
      </c>
      <c r="G4" s="55"/>
      <c r="H4" s="36"/>
      <c r="I4" s="36"/>
      <c r="J4" s="36"/>
    </row>
    <row r="5" spans="1:10" s="1" customFormat="1" x14ac:dyDescent="0.25">
      <c r="A5" s="137" t="s">
        <v>10</v>
      </c>
      <c r="B5" s="137"/>
      <c r="C5" s="118">
        <f>IF(pomocny!$AL$3=0,0,pomocny!$AS$5)</f>
        <v>0</v>
      </c>
      <c r="D5" s="39"/>
      <c r="E5" s="40" t="s">
        <v>6</v>
      </c>
      <c r="F5" s="57" t="s">
        <v>17</v>
      </c>
      <c r="G5" s="55"/>
      <c r="H5" s="39"/>
      <c r="I5" s="38"/>
      <c r="J5" s="38"/>
    </row>
    <row r="6" spans="1:10" s="1" customFormat="1" x14ac:dyDescent="0.25">
      <c r="A6" s="137" t="s">
        <v>15</v>
      </c>
      <c r="B6" s="137"/>
      <c r="C6" s="54" t="s">
        <v>63</v>
      </c>
      <c r="D6" s="39"/>
      <c r="E6" s="40" t="s">
        <v>7</v>
      </c>
      <c r="F6" s="57" t="s">
        <v>17</v>
      </c>
      <c r="G6" s="55"/>
      <c r="H6" s="39"/>
      <c r="I6" s="38"/>
      <c r="J6" s="38"/>
    </row>
    <row r="7" spans="1:10" s="1" customFormat="1" x14ac:dyDescent="0.25">
      <c r="A7" s="137" t="s">
        <v>11</v>
      </c>
      <c r="B7" s="137"/>
      <c r="C7" s="117">
        <f>IF(pomocny!$AL$3=0,0,pomocny!$AS$6)</f>
        <v>0</v>
      </c>
      <c r="D7" s="39"/>
      <c r="E7" s="40" t="s">
        <v>8</v>
      </c>
      <c r="F7" s="113" t="str">
        <f>IF(pomocny!$AL$3=0,"neřešeno",pomocny!$AL$3)</f>
        <v>neřešeno</v>
      </c>
      <c r="G7" s="39"/>
      <c r="H7" s="39"/>
      <c r="I7" s="38"/>
      <c r="J7" s="38"/>
    </row>
    <row r="8" spans="1:10" s="1" customFormat="1" x14ac:dyDescent="0.25">
      <c r="A8" s="137" t="s">
        <v>13</v>
      </c>
      <c r="B8" s="137"/>
      <c r="C8" s="127">
        <f>IF(pomocny!$AL$3=0,0,pomocny!$AX$3)</f>
        <v>0</v>
      </c>
      <c r="D8" s="39"/>
      <c r="E8" s="39"/>
      <c r="F8" s="39"/>
      <c r="G8" s="39"/>
      <c r="H8" s="39"/>
      <c r="I8" s="38"/>
      <c r="J8" s="38"/>
    </row>
    <row r="9" spans="1:10" s="1" customFormat="1" x14ac:dyDescent="0.25">
      <c r="A9" s="137"/>
      <c r="B9" s="137"/>
      <c r="C9" s="53"/>
      <c r="D9" s="39"/>
      <c r="E9" s="39"/>
      <c r="F9" s="39"/>
      <c r="G9" s="39"/>
      <c r="H9" s="39"/>
      <c r="I9" s="38"/>
      <c r="J9" s="38"/>
    </row>
    <row r="10" spans="1:10" x14ac:dyDescent="0.25">
      <c r="A10" s="18"/>
      <c r="B10" s="29"/>
      <c r="C10" s="18"/>
      <c r="D10" s="18"/>
      <c r="E10" s="44" t="s">
        <v>3</v>
      </c>
      <c r="F10" s="18"/>
      <c r="G10" s="18"/>
      <c r="H10" s="18"/>
      <c r="I10" s="18"/>
      <c r="J10" s="18"/>
    </row>
    <row r="11" spans="1:10" x14ac:dyDescent="0.25">
      <c r="A11" s="18"/>
      <c r="B11" s="29"/>
      <c r="C11" s="18"/>
      <c r="D11" s="18"/>
      <c r="E11" s="44"/>
      <c r="F11" s="18"/>
      <c r="G11" s="18"/>
      <c r="H11" s="18"/>
      <c r="I11" s="18"/>
      <c r="J11" s="18"/>
    </row>
    <row r="12" spans="1:10" ht="15.75" thickBot="1" x14ac:dyDescent="0.3">
      <c r="A12" s="161" t="s">
        <v>46</v>
      </c>
      <c r="B12" s="161"/>
      <c r="C12" s="161"/>
      <c r="D12" s="161"/>
      <c r="E12" s="161"/>
      <c r="F12" s="161"/>
      <c r="G12" s="161"/>
      <c r="H12" s="161"/>
      <c r="I12" s="161"/>
      <c r="J12" s="87"/>
    </row>
    <row r="13" spans="1:10" ht="15" customHeight="1" x14ac:dyDescent="0.25">
      <c r="A13" s="158" t="s">
        <v>19</v>
      </c>
      <c r="B13" s="158"/>
      <c r="C13" s="158" t="s">
        <v>20</v>
      </c>
      <c r="D13" s="158"/>
      <c r="E13" s="158"/>
      <c r="F13" s="158" t="s">
        <v>25</v>
      </c>
      <c r="G13" s="158"/>
      <c r="H13" s="158"/>
      <c r="I13" s="158"/>
      <c r="J13" s="158"/>
    </row>
    <row r="14" spans="1:10" x14ac:dyDescent="0.25">
      <c r="A14" s="159">
        <f>IF(pomocny!$AL$3=0,0,pomocny!$AM$10)</f>
        <v>0</v>
      </c>
      <c r="B14" s="159"/>
      <c r="C14" s="153">
        <f>IF(pomocny!$AL$3=0,0,pomocny!$AQ$10)</f>
        <v>0</v>
      </c>
      <c r="D14" s="153"/>
      <c r="E14" s="153"/>
      <c r="F14" s="160">
        <f>IF(pomocny!$AL$3=0,0,pomocny!$AP$10/60)</f>
        <v>0</v>
      </c>
      <c r="G14" s="160"/>
      <c r="H14" s="160"/>
      <c r="I14" s="160"/>
      <c r="J14" s="160"/>
    </row>
    <row r="15" spans="1:10" x14ac:dyDescent="0.25">
      <c r="A15" s="152" t="s">
        <v>23</v>
      </c>
      <c r="B15" s="152"/>
      <c r="C15" s="152" t="s">
        <v>38</v>
      </c>
      <c r="D15" s="152"/>
      <c r="E15" s="152"/>
      <c r="F15" s="152" t="s">
        <v>24</v>
      </c>
      <c r="G15" s="152"/>
      <c r="H15" s="152" t="s">
        <v>27</v>
      </c>
      <c r="I15" s="152"/>
      <c r="J15" s="152"/>
    </row>
    <row r="16" spans="1:10" x14ac:dyDescent="0.25">
      <c r="A16" s="155" t="str">
        <f>IF(pomocny!$AL$3=0,"X",CONCATENATE(pomocny!$AN$10,pomocny!$AO$10))</f>
        <v>X</v>
      </c>
      <c r="B16" s="155"/>
      <c r="C16" s="156" t="str">
        <f>IF(pomocny!$AL$3=0,"?%",pomocny!$AR$10/100)</f>
        <v>?%</v>
      </c>
      <c r="D16" s="156"/>
      <c r="E16" s="156"/>
      <c r="F16" s="155">
        <f>IF(pomocny!$AL$3=0,0,pomocny!$AW$10)</f>
        <v>0</v>
      </c>
      <c r="G16" s="155"/>
      <c r="H16" s="154">
        <f>IF(pomocny!$AL$3=0,0,pomocny!$AS$10)</f>
        <v>0</v>
      </c>
      <c r="I16" s="154"/>
      <c r="J16" s="154"/>
    </row>
    <row r="17" spans="1:10" ht="15" customHeight="1" x14ac:dyDescent="0.25">
      <c r="A17" s="152" t="s">
        <v>26</v>
      </c>
      <c r="B17" s="152"/>
      <c r="C17" s="152" t="s">
        <v>28</v>
      </c>
      <c r="D17" s="152"/>
      <c r="E17" s="152"/>
      <c r="F17" s="152" t="s">
        <v>29</v>
      </c>
      <c r="G17" s="152"/>
      <c r="H17" s="152"/>
      <c r="I17" s="152"/>
      <c r="J17" s="152"/>
    </row>
    <row r="18" spans="1:10" x14ac:dyDescent="0.25">
      <c r="A18" s="153">
        <f>IF(pomocny!$AL$3=0,0,pomocny!$AT$10)</f>
        <v>0</v>
      </c>
      <c r="B18" s="153"/>
      <c r="C18" s="153">
        <f>IF(pomocny!$AL$3=0,0,pomocny!$AU$10)</f>
        <v>0</v>
      </c>
      <c r="D18" s="153"/>
      <c r="E18" s="153"/>
      <c r="F18" s="153">
        <f>IF(pomocny!$AL$3=0,0,pomocny!$AV$10)</f>
        <v>0</v>
      </c>
      <c r="G18" s="153"/>
      <c r="H18" s="153"/>
      <c r="I18" s="153"/>
      <c r="J18" s="153"/>
    </row>
    <row r="19" spans="1:10" x14ac:dyDescent="0.25">
      <c r="A19" s="75"/>
      <c r="B19" s="75"/>
      <c r="C19" s="75"/>
      <c r="D19" s="75"/>
      <c r="E19" s="75"/>
      <c r="F19" s="75"/>
      <c r="G19" s="75"/>
      <c r="H19" s="75"/>
      <c r="I19" s="75"/>
      <c r="J19" s="75"/>
    </row>
    <row r="20" spans="1:10" ht="15.75" thickBot="1" x14ac:dyDescent="0.3">
      <c r="A20" s="150" t="str">
        <f>IF(pomocny!$AL$3=0,"Dílčí tabelární výsledky pro závěrový profil a scénář",CONCATENATE("Dílčí tabelární výsledky pro závěrový profil a scénář ",pomocny!AT3))</f>
        <v>Dílčí tabelární výsledky pro závěrový profil a scénář</v>
      </c>
      <c r="B20" s="150"/>
      <c r="C20" s="150"/>
      <c r="D20" s="150"/>
      <c r="E20" s="150"/>
      <c r="F20" s="150"/>
      <c r="G20" s="150"/>
      <c r="H20" s="150"/>
      <c r="I20" s="150"/>
      <c r="J20" s="150"/>
    </row>
    <row r="21" spans="1:10" ht="27" customHeight="1" x14ac:dyDescent="0.25">
      <c r="A21" s="88" t="s">
        <v>45</v>
      </c>
      <c r="B21" s="88" t="s">
        <v>14</v>
      </c>
      <c r="C21" s="151" t="s">
        <v>47</v>
      </c>
      <c r="D21" s="151"/>
      <c r="E21" s="89" t="s">
        <v>48</v>
      </c>
      <c r="F21" s="90" t="s">
        <v>49</v>
      </c>
      <c r="G21" s="151" t="s">
        <v>98</v>
      </c>
      <c r="H21" s="151"/>
      <c r="I21" s="151"/>
      <c r="J21" s="151"/>
    </row>
    <row r="22" spans="1:10" x14ac:dyDescent="0.25">
      <c r="A22" s="48"/>
      <c r="B22" s="47" t="s">
        <v>6</v>
      </c>
      <c r="C22" s="162" t="s">
        <v>51</v>
      </c>
      <c r="D22" s="162"/>
      <c r="E22" s="92" t="s">
        <v>51</v>
      </c>
      <c r="F22" s="92" t="s">
        <v>51</v>
      </c>
      <c r="G22" s="162" t="s">
        <v>51</v>
      </c>
      <c r="H22" s="162"/>
      <c r="I22" s="162"/>
      <c r="J22" s="162"/>
    </row>
    <row r="23" spans="1:10" x14ac:dyDescent="0.25">
      <c r="A23" s="95"/>
      <c r="B23" s="47" t="s">
        <v>7</v>
      </c>
      <c r="C23" s="148" t="s">
        <v>51</v>
      </c>
      <c r="D23" s="148"/>
      <c r="E23" s="76" t="s">
        <v>51</v>
      </c>
      <c r="F23" s="76" t="s">
        <v>51</v>
      </c>
      <c r="G23" s="148" t="s">
        <v>51</v>
      </c>
      <c r="H23" s="148"/>
      <c r="I23" s="148"/>
      <c r="J23" s="148"/>
    </row>
    <row r="24" spans="1:10" x14ac:dyDescent="0.25">
      <c r="A24" s="95" t="str">
        <f>IF(pomocny!$AL$3=0,"",pomocny!$AL$10)</f>
        <v/>
      </c>
      <c r="B24" s="109" t="str">
        <f>IF(pomocny!$AL$3=0,"CN3",pomocny!$AL$3)</f>
        <v>CN3</v>
      </c>
      <c r="C24" s="163" t="str">
        <f>IF(pomocny!$AL$3=0,"nestanoveno",pomocny!AW3/(pomocny!AS4*1000))</f>
        <v>nestanoveno</v>
      </c>
      <c r="D24" s="163"/>
      <c r="E24" s="125" t="str">
        <f>IF(pomocny!$AL$3=0,"nestanoveno",pomocny!AW3/1000)</f>
        <v>nestanoveno</v>
      </c>
      <c r="F24" s="126" t="str">
        <f>IF(pomocny!$AL$3=0,"nestanoveno",pomocny!AU3)</f>
        <v>nestanoveno</v>
      </c>
      <c r="G24" s="163" t="str">
        <f>IF(pomocny!$AL$3=0,"nestanoveno",pomocny!AV3)</f>
        <v>nestanoveno</v>
      </c>
      <c r="H24" s="163"/>
      <c r="I24" s="163"/>
      <c r="J24" s="163"/>
    </row>
    <row r="25" spans="1:10" x14ac:dyDescent="0.25">
      <c r="A25" s="48"/>
      <c r="B25" s="47"/>
      <c r="C25" s="75"/>
      <c r="D25" s="75"/>
      <c r="E25" s="91"/>
      <c r="F25" s="91"/>
      <c r="G25" s="75"/>
      <c r="H25" s="75"/>
      <c r="I25" s="75"/>
      <c r="J25" s="75"/>
    </row>
    <row r="26" spans="1:10" ht="15.75" thickBot="1" x14ac:dyDescent="0.3">
      <c r="A26" s="145" t="str">
        <f>IF(pomocny!$AL$3=0,"Dílčí grafické výstupy pro závěrový profil a scénář",CONCATENATE("Dílčí grafické výstupy pro závěrový profil a scénář ",pomocny!AT3))</f>
        <v>Dílčí grafické výstupy pro závěrový profil a scénář</v>
      </c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0" ht="15.75" thickBot="1" x14ac:dyDescent="0.3">
      <c r="A27" s="146" t="s">
        <v>54</v>
      </c>
      <c r="B27" s="146"/>
      <c r="C27" s="146"/>
      <c r="D27" s="146"/>
      <c r="E27" s="146"/>
      <c r="F27" s="146"/>
      <c r="G27" s="146"/>
      <c r="H27" s="146"/>
      <c r="I27" s="146"/>
      <c r="J27" s="146"/>
    </row>
    <row r="28" spans="1:10" ht="15.75" thickTop="1" x14ac:dyDescent="0.25">
      <c r="A28" s="83"/>
      <c r="B28" s="84"/>
      <c r="C28" s="32"/>
      <c r="D28" s="5"/>
      <c r="F28" s="11"/>
      <c r="G28" s="42"/>
      <c r="H28" s="41"/>
      <c r="I28" s="41"/>
      <c r="J28" s="41"/>
    </row>
    <row r="29" spans="1:10" x14ac:dyDescent="0.25">
      <c r="A29" s="28"/>
      <c r="B29" s="41"/>
      <c r="C29" s="41"/>
      <c r="D29" s="43"/>
      <c r="E29" s="41"/>
      <c r="F29" s="41"/>
      <c r="G29" s="42"/>
      <c r="H29" s="41"/>
      <c r="I29" s="41"/>
      <c r="J29" s="41"/>
    </row>
    <row r="30" spans="1:10" x14ac:dyDescent="0.25">
      <c r="A30" s="28"/>
      <c r="B30" s="50"/>
      <c r="C30" s="49"/>
      <c r="D30" s="49"/>
      <c r="E30" s="49"/>
      <c r="F30" s="49"/>
      <c r="G30" s="42"/>
      <c r="H30" s="41"/>
      <c r="I30" s="41"/>
      <c r="J30" s="41"/>
    </row>
    <row r="31" spans="1:10" x14ac:dyDescent="0.25">
      <c r="A31" s="28"/>
      <c r="B31" s="48"/>
      <c r="C31" s="32"/>
      <c r="D31" s="10"/>
      <c r="F31" s="11"/>
      <c r="G31" s="42"/>
      <c r="H31" s="41"/>
      <c r="I31" s="41"/>
      <c r="J31" s="41"/>
    </row>
    <row r="32" spans="1:10" x14ac:dyDescent="0.25">
      <c r="A32" s="28"/>
      <c r="B32" s="48"/>
      <c r="C32" s="32"/>
      <c r="E32" s="13"/>
      <c r="F32" s="11"/>
      <c r="G32" s="42"/>
      <c r="H32" s="41"/>
      <c r="I32" s="41"/>
      <c r="J32" s="41"/>
    </row>
    <row r="33" spans="1:10" x14ac:dyDescent="0.25">
      <c r="A33" s="28"/>
      <c r="B33" s="48"/>
      <c r="C33" s="32"/>
      <c r="F33" s="11"/>
      <c r="G33" s="42"/>
      <c r="H33" s="41"/>
      <c r="I33" s="41"/>
      <c r="J33" s="41"/>
    </row>
    <row r="34" spans="1:10" x14ac:dyDescent="0.25">
      <c r="A34" s="28"/>
      <c r="B34" s="48"/>
      <c r="C34" s="32"/>
      <c r="D34" s="5"/>
      <c r="F34" s="11"/>
      <c r="G34" s="42"/>
      <c r="H34" s="41"/>
      <c r="I34" s="41"/>
      <c r="J34" s="41"/>
    </row>
    <row r="35" spans="1:10" x14ac:dyDescent="0.25">
      <c r="A35" s="28"/>
      <c r="B35" s="48"/>
      <c r="C35" s="32"/>
      <c r="D35" s="5"/>
      <c r="F35" s="11"/>
      <c r="I35" s="33"/>
      <c r="J35" s="11"/>
    </row>
    <row r="36" spans="1:10" x14ac:dyDescent="0.25">
      <c r="A36" s="28"/>
      <c r="B36" s="48"/>
      <c r="C36" s="32"/>
      <c r="D36" s="5"/>
      <c r="F36" s="11"/>
      <c r="I36" s="33"/>
      <c r="J36" s="11"/>
    </row>
    <row r="37" spans="1:10" x14ac:dyDescent="0.25">
      <c r="A37" s="28"/>
      <c r="B37" s="28"/>
      <c r="C37" s="28"/>
      <c r="D37" s="28"/>
      <c r="E37" s="28"/>
      <c r="F37" s="28"/>
      <c r="I37" s="33"/>
      <c r="J37" s="12"/>
    </row>
    <row r="38" spans="1:10" x14ac:dyDescent="0.25">
      <c r="A38" s="28"/>
      <c r="B38" s="50"/>
      <c r="C38" s="49"/>
      <c r="D38" s="49"/>
      <c r="E38" s="49"/>
      <c r="F38" s="49"/>
      <c r="I38" s="33"/>
      <c r="J38" s="11"/>
    </row>
    <row r="39" spans="1:10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10" ht="15.75" thickBo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ht="15.75" thickBot="1" x14ac:dyDescent="0.3">
      <c r="A41" s="146" t="s">
        <v>53</v>
      </c>
      <c r="B41" s="146"/>
      <c r="C41" s="146"/>
      <c r="D41" s="146"/>
      <c r="E41" s="146"/>
      <c r="F41" s="146"/>
      <c r="G41" s="146"/>
      <c r="H41" s="146"/>
      <c r="I41" s="146"/>
      <c r="J41" s="146"/>
    </row>
    <row r="42" spans="1:10" ht="15.75" thickTop="1" x14ac:dyDescent="0.25">
      <c r="A42" s="83"/>
      <c r="B42" s="84"/>
      <c r="C42" s="32"/>
      <c r="D42" s="5"/>
      <c r="F42" s="11"/>
      <c r="G42" s="42"/>
      <c r="H42" s="41"/>
      <c r="I42" s="41"/>
      <c r="J42" s="41"/>
    </row>
    <row r="43" spans="1:10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</row>
    <row r="96" spans="1:10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0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0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0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0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0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</row>
    <row r="109" spans="1:10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1:10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</row>
    <row r="202" spans="1:10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</row>
    <row r="203" spans="1:10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</row>
    <row r="204" spans="1:10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</row>
    <row r="207" spans="1:10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1:10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1:10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</row>
    <row r="211" spans="1:10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1:10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</row>
    <row r="213" spans="1:10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1:10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</row>
    <row r="217" spans="1:10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1:10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</row>
    <row r="219" spans="1:10" x14ac:dyDescent="0.25">
      <c r="A219" s="35"/>
    </row>
    <row r="220" spans="1:10" x14ac:dyDescent="0.25">
      <c r="A220" s="35"/>
    </row>
    <row r="221" spans="1:10" x14ac:dyDescent="0.25">
      <c r="A221" s="35"/>
    </row>
    <row r="222" spans="1:10" x14ac:dyDescent="0.25">
      <c r="A222" s="35"/>
    </row>
    <row r="223" spans="1:10" x14ac:dyDescent="0.25">
      <c r="A223" s="35"/>
    </row>
    <row r="224" spans="1:10" x14ac:dyDescent="0.25">
      <c r="A224" s="35"/>
    </row>
  </sheetData>
  <mergeCells count="41">
    <mergeCell ref="A7:B7"/>
    <mergeCell ref="A2:I2"/>
    <mergeCell ref="A3:B3"/>
    <mergeCell ref="A4:B4"/>
    <mergeCell ref="A5:B5"/>
    <mergeCell ref="A6:B6"/>
    <mergeCell ref="A8:B8"/>
    <mergeCell ref="A9:B9"/>
    <mergeCell ref="A12:I12"/>
    <mergeCell ref="A13:B13"/>
    <mergeCell ref="C13:E13"/>
    <mergeCell ref="F13:J13"/>
    <mergeCell ref="A14:B14"/>
    <mergeCell ref="C14:E14"/>
    <mergeCell ref="F14:J14"/>
    <mergeCell ref="A15:B15"/>
    <mergeCell ref="C15:E15"/>
    <mergeCell ref="F15:G15"/>
    <mergeCell ref="H15:J15"/>
    <mergeCell ref="A16:B16"/>
    <mergeCell ref="C16:E16"/>
    <mergeCell ref="F16:G16"/>
    <mergeCell ref="H16:J16"/>
    <mergeCell ref="A17:B17"/>
    <mergeCell ref="C17:E17"/>
    <mergeCell ref="F17:J17"/>
    <mergeCell ref="A18:B18"/>
    <mergeCell ref="C18:E18"/>
    <mergeCell ref="F18:J18"/>
    <mergeCell ref="A20:J20"/>
    <mergeCell ref="C21:D21"/>
    <mergeCell ref="G21:J21"/>
    <mergeCell ref="A26:J26"/>
    <mergeCell ref="A27:J27"/>
    <mergeCell ref="A41:J41"/>
    <mergeCell ref="C22:D22"/>
    <mergeCell ref="G22:J22"/>
    <mergeCell ref="C23:D23"/>
    <mergeCell ref="G23:J23"/>
    <mergeCell ref="C24:D24"/>
    <mergeCell ref="G24:J24"/>
  </mergeCells>
  <printOptions horizontalCentered="1"/>
  <pageMargins left="0.59055118110236227" right="0.59055118110236227" top="0.47244094488188981" bottom="0.74803149606299213" header="0" footer="0.31496062992125984"/>
  <pageSetup paperSize="9" scale="90" orientation="portrait" r:id="rId1"/>
  <headerFooter>
    <oddFooter xml:space="preserve">&amp;C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24"/>
  <sheetViews>
    <sheetView showGridLines="0" showRuler="0" showWhiteSpace="0" view="pageLayout" zoomScaleNormal="100" workbookViewId="0">
      <selection activeCell="F15" sqref="F15:G15"/>
    </sheetView>
  </sheetViews>
  <sheetFormatPr defaultColWidth="6.42578125" defaultRowHeight="15" x14ac:dyDescent="0.25"/>
  <cols>
    <col min="1" max="1" width="21.140625" style="14" customWidth="1"/>
    <col min="2" max="2" width="8.7109375" style="9" customWidth="1"/>
    <col min="3" max="3" width="4.85546875" style="12" customWidth="1"/>
    <col min="4" max="4" width="9.140625" style="12" customWidth="1"/>
    <col min="5" max="5" width="11.85546875" style="12" customWidth="1"/>
    <col min="6" max="6" width="12.85546875" style="12" customWidth="1"/>
    <col min="7" max="7" width="7.5703125" style="12" customWidth="1"/>
    <col min="8" max="8" width="5" style="12" customWidth="1"/>
    <col min="9" max="9" width="5" style="9" customWidth="1"/>
    <col min="10" max="10" width="7.28515625" style="15" customWidth="1"/>
    <col min="11" max="16384" width="6.42578125" style="28"/>
  </cols>
  <sheetData>
    <row r="1" spans="1:10" s="1" customFormat="1" x14ac:dyDescent="0.25">
      <c r="A1" s="36" t="s">
        <v>0</v>
      </c>
      <c r="B1" s="36"/>
      <c r="C1" s="16"/>
      <c r="D1" s="38"/>
      <c r="E1" s="38" t="s">
        <v>1</v>
      </c>
      <c r="F1" s="36"/>
      <c r="G1" s="36"/>
      <c r="H1" s="37" t="s">
        <v>2</v>
      </c>
      <c r="I1" s="2"/>
      <c r="J1" s="38"/>
    </row>
    <row r="2" spans="1:10" ht="33" customHeight="1" thickBot="1" x14ac:dyDescent="0.3">
      <c r="A2" s="157" t="s">
        <v>4</v>
      </c>
      <c r="B2" s="157"/>
      <c r="C2" s="157"/>
      <c r="D2" s="157"/>
      <c r="E2" s="157"/>
      <c r="F2" s="157"/>
      <c r="G2" s="157"/>
      <c r="H2" s="157"/>
      <c r="I2" s="157"/>
      <c r="J2" s="18"/>
    </row>
    <row r="3" spans="1:10" s="1" customFormat="1" x14ac:dyDescent="0.25">
      <c r="A3" s="138" t="s">
        <v>5</v>
      </c>
      <c r="B3" s="138"/>
      <c r="C3" s="99" t="str">
        <f>pomocny!$AR$2</f>
        <v>Závěrový profil ???</v>
      </c>
      <c r="D3" s="45"/>
      <c r="E3" s="45"/>
      <c r="F3" s="46"/>
      <c r="G3" s="46"/>
      <c r="H3" s="46"/>
      <c r="I3" s="46"/>
      <c r="J3" s="46"/>
    </row>
    <row r="4" spans="1:10" s="1" customFormat="1" x14ac:dyDescent="0.25">
      <c r="A4" s="137" t="s">
        <v>12</v>
      </c>
      <c r="B4" s="137"/>
      <c r="C4" s="53">
        <v>0</v>
      </c>
      <c r="D4" s="40"/>
      <c r="E4" s="56" t="s">
        <v>16</v>
      </c>
      <c r="G4" s="55"/>
      <c r="H4" s="36"/>
      <c r="I4" s="36"/>
      <c r="J4" s="36"/>
    </row>
    <row r="5" spans="1:10" s="1" customFormat="1" x14ac:dyDescent="0.25">
      <c r="A5" s="137" t="s">
        <v>10</v>
      </c>
      <c r="B5" s="137"/>
      <c r="C5" s="53">
        <v>0</v>
      </c>
      <c r="D5" s="39"/>
      <c r="E5" s="40" t="s">
        <v>6</v>
      </c>
      <c r="F5" s="57" t="s">
        <v>17</v>
      </c>
      <c r="G5" s="55"/>
      <c r="H5" s="39"/>
      <c r="I5" s="38"/>
      <c r="J5" s="38"/>
    </row>
    <row r="6" spans="1:10" s="1" customFormat="1" x14ac:dyDescent="0.25">
      <c r="A6" s="137" t="s">
        <v>15</v>
      </c>
      <c r="B6" s="137"/>
      <c r="C6" s="54" t="s">
        <v>63</v>
      </c>
      <c r="D6" s="39"/>
      <c r="E6" s="40" t="s">
        <v>7</v>
      </c>
      <c r="F6" s="57" t="s">
        <v>17</v>
      </c>
      <c r="G6" s="55"/>
      <c r="H6" s="39"/>
      <c r="I6" s="38"/>
      <c r="J6" s="38"/>
    </row>
    <row r="7" spans="1:10" s="1" customFormat="1" x14ac:dyDescent="0.25">
      <c r="A7" s="137" t="s">
        <v>11</v>
      </c>
      <c r="B7" s="137"/>
      <c r="C7" s="53">
        <v>0</v>
      </c>
      <c r="D7" s="39"/>
      <c r="E7" s="40" t="s">
        <v>8</v>
      </c>
      <c r="F7" s="57" t="s">
        <v>17</v>
      </c>
      <c r="G7" s="39"/>
      <c r="H7" s="39"/>
      <c r="I7" s="38"/>
      <c r="J7" s="38"/>
    </row>
    <row r="8" spans="1:10" s="1" customFormat="1" x14ac:dyDescent="0.25">
      <c r="A8" s="137" t="s">
        <v>13</v>
      </c>
      <c r="B8" s="137"/>
      <c r="C8" s="127">
        <v>0</v>
      </c>
      <c r="D8" s="39"/>
      <c r="E8" s="39"/>
      <c r="F8" s="39"/>
      <c r="G8" s="39"/>
      <c r="H8" s="39"/>
      <c r="I8" s="38"/>
      <c r="J8" s="38"/>
    </row>
    <row r="9" spans="1:10" s="1" customFormat="1" x14ac:dyDescent="0.25">
      <c r="A9" s="137"/>
      <c r="B9" s="137"/>
      <c r="C9" s="53"/>
      <c r="D9" s="39"/>
      <c r="E9" s="39"/>
      <c r="F9" s="39"/>
      <c r="G9" s="39"/>
      <c r="H9" s="39"/>
      <c r="I9" s="38"/>
      <c r="J9" s="38"/>
    </row>
    <row r="10" spans="1:10" x14ac:dyDescent="0.25">
      <c r="A10" s="18"/>
      <c r="B10" s="29"/>
      <c r="C10" s="18"/>
      <c r="D10" s="18"/>
      <c r="E10" s="44" t="s">
        <v>3</v>
      </c>
      <c r="F10" s="18"/>
      <c r="G10" s="18"/>
      <c r="H10" s="18"/>
      <c r="I10" s="18"/>
      <c r="J10" s="18"/>
    </row>
    <row r="11" spans="1:10" x14ac:dyDescent="0.25">
      <c r="A11" s="18"/>
      <c r="B11" s="29"/>
      <c r="C11" s="18"/>
      <c r="D11" s="18"/>
      <c r="E11" s="44"/>
      <c r="F11" s="18"/>
      <c r="G11" s="18"/>
      <c r="H11" s="18"/>
      <c r="I11" s="18"/>
      <c r="J11" s="18"/>
    </row>
    <row r="12" spans="1:10" ht="15.75" thickBot="1" x14ac:dyDescent="0.3">
      <c r="A12" s="161" t="s">
        <v>46</v>
      </c>
      <c r="B12" s="161"/>
      <c r="C12" s="161"/>
      <c r="D12" s="161"/>
      <c r="E12" s="161"/>
      <c r="F12" s="161"/>
      <c r="G12" s="161"/>
      <c r="H12" s="161"/>
      <c r="I12" s="161"/>
      <c r="J12" s="87"/>
    </row>
    <row r="13" spans="1:10" ht="15" customHeight="1" x14ac:dyDescent="0.25">
      <c r="A13" s="158" t="s">
        <v>19</v>
      </c>
      <c r="B13" s="158"/>
      <c r="C13" s="158" t="s">
        <v>20</v>
      </c>
      <c r="D13" s="158"/>
      <c r="E13" s="158"/>
      <c r="F13" s="158" t="s">
        <v>25</v>
      </c>
      <c r="G13" s="158"/>
      <c r="H13" s="158"/>
      <c r="I13" s="158"/>
      <c r="J13" s="158"/>
    </row>
    <row r="14" spans="1:10" x14ac:dyDescent="0.25">
      <c r="A14" s="149">
        <v>0</v>
      </c>
      <c r="B14" s="149"/>
      <c r="C14" s="149">
        <v>0</v>
      </c>
      <c r="D14" s="149"/>
      <c r="E14" s="149"/>
      <c r="F14" s="160">
        <v>0</v>
      </c>
      <c r="G14" s="160"/>
      <c r="H14" s="160"/>
      <c r="I14" s="160"/>
      <c r="J14" s="160"/>
    </row>
    <row r="15" spans="1:10" x14ac:dyDescent="0.25">
      <c r="A15" s="152" t="s">
        <v>23</v>
      </c>
      <c r="B15" s="152"/>
      <c r="C15" s="152" t="s">
        <v>38</v>
      </c>
      <c r="D15" s="152"/>
      <c r="E15" s="152"/>
      <c r="F15" s="152" t="s">
        <v>24</v>
      </c>
      <c r="G15" s="152"/>
      <c r="H15" s="152" t="s">
        <v>27</v>
      </c>
      <c r="I15" s="152"/>
      <c r="J15" s="152"/>
    </row>
    <row r="16" spans="1:10" x14ac:dyDescent="0.25">
      <c r="A16" s="155"/>
      <c r="B16" s="155"/>
      <c r="C16" s="164" t="s">
        <v>63</v>
      </c>
      <c r="D16" s="164"/>
      <c r="E16" s="164"/>
      <c r="F16" s="155">
        <v>0</v>
      </c>
      <c r="G16" s="155"/>
      <c r="H16" s="155">
        <v>0</v>
      </c>
      <c r="I16" s="155"/>
      <c r="J16" s="155"/>
    </row>
    <row r="17" spans="1:10" ht="15" customHeight="1" x14ac:dyDescent="0.25">
      <c r="A17" s="152" t="s">
        <v>26</v>
      </c>
      <c r="B17" s="152"/>
      <c r="C17" s="152" t="s">
        <v>28</v>
      </c>
      <c r="D17" s="152"/>
      <c r="E17" s="152"/>
      <c r="F17" s="152" t="s">
        <v>29</v>
      </c>
      <c r="G17" s="152"/>
      <c r="H17" s="152"/>
      <c r="I17" s="152"/>
      <c r="J17" s="152"/>
    </row>
    <row r="18" spans="1:10" x14ac:dyDescent="0.25">
      <c r="A18" s="149">
        <v>0</v>
      </c>
      <c r="B18" s="149"/>
      <c r="C18" s="149">
        <v>0</v>
      </c>
      <c r="D18" s="149"/>
      <c r="E18" s="149"/>
      <c r="F18" s="149">
        <v>0</v>
      </c>
      <c r="G18" s="149"/>
      <c r="H18" s="149"/>
      <c r="I18" s="149"/>
      <c r="J18" s="149"/>
    </row>
    <row r="19" spans="1:10" x14ac:dyDescent="0.25">
      <c r="A19" s="75"/>
      <c r="B19" s="75"/>
      <c r="C19" s="75"/>
      <c r="D19" s="75"/>
      <c r="E19" s="75"/>
      <c r="F19" s="75"/>
      <c r="G19" s="75"/>
      <c r="H19" s="75"/>
      <c r="I19" s="75"/>
      <c r="J19" s="75"/>
    </row>
    <row r="20" spans="1:10" ht="15.75" thickBot="1" x14ac:dyDescent="0.3">
      <c r="A20" s="150" t="s">
        <v>67</v>
      </c>
      <c r="B20" s="150"/>
      <c r="C20" s="150"/>
      <c r="D20" s="150"/>
      <c r="E20" s="150"/>
      <c r="F20" s="150"/>
      <c r="G20" s="150"/>
      <c r="H20" s="150"/>
      <c r="I20" s="150"/>
      <c r="J20" s="150"/>
    </row>
    <row r="21" spans="1:10" ht="27" customHeight="1" x14ac:dyDescent="0.25">
      <c r="A21" s="88" t="s">
        <v>45</v>
      </c>
      <c r="B21" s="88" t="s">
        <v>14</v>
      </c>
      <c r="C21" s="151" t="s">
        <v>47</v>
      </c>
      <c r="D21" s="151"/>
      <c r="E21" s="89" t="s">
        <v>48</v>
      </c>
      <c r="F21" s="90" t="s">
        <v>49</v>
      </c>
      <c r="G21" s="151" t="s">
        <v>50</v>
      </c>
      <c r="H21" s="151"/>
      <c r="I21" s="151"/>
      <c r="J21" s="151"/>
    </row>
    <row r="22" spans="1:10" x14ac:dyDescent="0.25">
      <c r="A22" s="48"/>
      <c r="B22" s="47" t="s">
        <v>6</v>
      </c>
      <c r="C22" s="162" t="s">
        <v>51</v>
      </c>
      <c r="D22" s="162"/>
      <c r="E22" s="92" t="s">
        <v>51</v>
      </c>
      <c r="F22" s="92" t="s">
        <v>51</v>
      </c>
      <c r="G22" s="162" t="s">
        <v>51</v>
      </c>
      <c r="H22" s="162"/>
      <c r="I22" s="162"/>
      <c r="J22" s="162"/>
    </row>
    <row r="23" spans="1:10" x14ac:dyDescent="0.25">
      <c r="A23" s="95"/>
      <c r="B23" s="47" t="s">
        <v>7</v>
      </c>
      <c r="C23" s="162" t="s">
        <v>51</v>
      </c>
      <c r="D23" s="162"/>
      <c r="E23" s="94" t="s">
        <v>51</v>
      </c>
      <c r="F23" s="94" t="s">
        <v>51</v>
      </c>
      <c r="G23" s="162" t="s">
        <v>51</v>
      </c>
      <c r="H23" s="162"/>
      <c r="I23" s="162"/>
      <c r="J23" s="162"/>
    </row>
    <row r="24" spans="1:10" x14ac:dyDescent="0.25">
      <c r="A24" s="95"/>
      <c r="B24" s="47" t="s">
        <v>8</v>
      </c>
      <c r="C24" s="149" t="s">
        <v>51</v>
      </c>
      <c r="D24" s="149"/>
      <c r="E24" s="91" t="s">
        <v>51</v>
      </c>
      <c r="F24" s="91" t="s">
        <v>51</v>
      </c>
      <c r="G24" s="149" t="s">
        <v>51</v>
      </c>
      <c r="H24" s="149"/>
      <c r="I24" s="149"/>
      <c r="J24" s="149"/>
    </row>
    <row r="25" spans="1:10" x14ac:dyDescent="0.25">
      <c r="A25" s="48"/>
      <c r="B25" s="47"/>
      <c r="C25" s="75"/>
      <c r="D25" s="75"/>
      <c r="E25" s="91"/>
      <c r="F25" s="91"/>
      <c r="G25" s="75"/>
      <c r="H25" s="75"/>
      <c r="I25" s="75"/>
      <c r="J25" s="75"/>
    </row>
    <row r="26" spans="1:10" ht="15.75" thickBot="1" x14ac:dyDescent="0.3">
      <c r="A26" s="145" t="s">
        <v>60</v>
      </c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0" ht="15.75" thickBot="1" x14ac:dyDescent="0.3">
      <c r="A27" s="146" t="s">
        <v>54</v>
      </c>
      <c r="B27" s="146"/>
      <c r="C27" s="146"/>
      <c r="D27" s="146"/>
      <c r="E27" s="146"/>
      <c r="F27" s="146"/>
      <c r="G27" s="146"/>
      <c r="H27" s="146"/>
      <c r="I27" s="146"/>
      <c r="J27" s="146"/>
    </row>
    <row r="28" spans="1:10" ht="15.75" thickTop="1" x14ac:dyDescent="0.25">
      <c r="A28" s="83"/>
      <c r="B28" s="84"/>
      <c r="C28" s="32"/>
      <c r="D28" s="5"/>
      <c r="F28" s="11"/>
      <c r="G28" s="42"/>
      <c r="H28" s="41"/>
      <c r="I28" s="41"/>
      <c r="J28" s="41"/>
    </row>
    <row r="29" spans="1:10" x14ac:dyDescent="0.25">
      <c r="A29" s="28"/>
      <c r="B29" s="41"/>
      <c r="C29" s="41"/>
      <c r="D29" s="43"/>
      <c r="E29" s="41"/>
      <c r="F29" s="41"/>
      <c r="G29" s="42"/>
      <c r="H29" s="41"/>
      <c r="I29" s="41"/>
      <c r="J29" s="41"/>
    </row>
    <row r="30" spans="1:10" x14ac:dyDescent="0.25">
      <c r="A30" s="28"/>
      <c r="B30" s="50"/>
      <c r="C30" s="49"/>
      <c r="D30" s="49"/>
      <c r="E30" s="49"/>
      <c r="F30" s="49"/>
      <c r="G30" s="42"/>
      <c r="H30" s="41"/>
      <c r="I30" s="41"/>
      <c r="J30" s="41"/>
    </row>
    <row r="31" spans="1:10" x14ac:dyDescent="0.25">
      <c r="A31" s="28"/>
      <c r="B31" s="48"/>
      <c r="C31" s="32"/>
      <c r="D31" s="10"/>
      <c r="F31" s="11"/>
      <c r="G31" s="42"/>
      <c r="H31" s="41"/>
      <c r="I31" s="41"/>
      <c r="J31" s="41"/>
    </row>
    <row r="32" spans="1:10" x14ac:dyDescent="0.25">
      <c r="A32" s="28"/>
      <c r="B32" s="48"/>
      <c r="C32" s="32"/>
      <c r="E32" s="13"/>
      <c r="F32" s="11"/>
      <c r="G32" s="42"/>
      <c r="H32" s="41"/>
      <c r="I32" s="41"/>
      <c r="J32" s="41"/>
    </row>
    <row r="33" spans="1:10" x14ac:dyDescent="0.25">
      <c r="A33" s="28"/>
      <c r="B33" s="48"/>
      <c r="C33" s="32"/>
      <c r="F33" s="11"/>
      <c r="G33" s="42"/>
      <c r="H33" s="41"/>
      <c r="I33" s="41"/>
      <c r="J33" s="41"/>
    </row>
    <row r="34" spans="1:10" x14ac:dyDescent="0.25">
      <c r="A34" s="28"/>
      <c r="B34" s="48"/>
      <c r="C34" s="32"/>
      <c r="D34" s="5"/>
      <c r="F34" s="11"/>
      <c r="G34" s="42"/>
      <c r="H34" s="41"/>
      <c r="I34" s="41"/>
      <c r="J34" s="41"/>
    </row>
    <row r="35" spans="1:10" x14ac:dyDescent="0.25">
      <c r="A35" s="28"/>
      <c r="B35" s="48"/>
      <c r="C35" s="32"/>
      <c r="D35" s="5"/>
      <c r="F35" s="11"/>
      <c r="I35" s="33"/>
      <c r="J35" s="11"/>
    </row>
    <row r="36" spans="1:10" x14ac:dyDescent="0.25">
      <c r="A36" s="28"/>
      <c r="B36" s="48"/>
      <c r="C36" s="32"/>
      <c r="D36" s="5"/>
      <c r="F36" s="11"/>
      <c r="I36" s="33"/>
      <c r="J36" s="11"/>
    </row>
    <row r="37" spans="1:10" x14ac:dyDescent="0.25">
      <c r="A37" s="28"/>
      <c r="B37" s="28"/>
      <c r="C37" s="28"/>
      <c r="D37" s="28"/>
      <c r="E37" s="28"/>
      <c r="F37" s="28"/>
      <c r="I37" s="33"/>
      <c r="J37" s="12"/>
    </row>
    <row r="38" spans="1:10" x14ac:dyDescent="0.25">
      <c r="A38" s="28"/>
      <c r="B38" s="50"/>
      <c r="C38" s="49"/>
      <c r="D38" s="49"/>
      <c r="E38" s="49"/>
      <c r="F38" s="49"/>
      <c r="I38" s="33"/>
      <c r="J38" s="11"/>
    </row>
    <row r="39" spans="1:10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10" ht="15.75" thickBo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ht="15.75" thickBot="1" x14ac:dyDescent="0.3">
      <c r="A41" s="146" t="s">
        <v>53</v>
      </c>
      <c r="B41" s="146"/>
      <c r="C41" s="146"/>
      <c r="D41" s="146"/>
      <c r="E41" s="146"/>
      <c r="F41" s="146"/>
      <c r="G41" s="146"/>
      <c r="H41" s="146"/>
      <c r="I41" s="146"/>
      <c r="J41" s="146"/>
    </row>
    <row r="42" spans="1:10" ht="15.75" thickTop="1" x14ac:dyDescent="0.25">
      <c r="A42" s="83"/>
      <c r="B42" s="84"/>
      <c r="C42" s="32"/>
      <c r="D42" s="5"/>
      <c r="F42" s="11"/>
      <c r="G42" s="42"/>
      <c r="H42" s="41"/>
      <c r="I42" s="41"/>
      <c r="J42" s="41"/>
    </row>
    <row r="43" spans="1:10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</row>
    <row r="96" spans="1:10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0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0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0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0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0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</row>
    <row r="109" spans="1:10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1:10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</row>
    <row r="202" spans="1:10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</row>
    <row r="203" spans="1:10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</row>
    <row r="204" spans="1:10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</row>
    <row r="207" spans="1:10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1:10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1:10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</row>
    <row r="211" spans="1:10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1:10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</row>
    <row r="213" spans="1:10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1:10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</row>
    <row r="217" spans="1:10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1:10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</row>
    <row r="219" spans="1:10" x14ac:dyDescent="0.25">
      <c r="A219" s="35"/>
    </row>
    <row r="220" spans="1:10" x14ac:dyDescent="0.25">
      <c r="A220" s="35"/>
    </row>
    <row r="221" spans="1:10" x14ac:dyDescent="0.25">
      <c r="A221" s="35"/>
    </row>
    <row r="222" spans="1:10" x14ac:dyDescent="0.25">
      <c r="A222" s="35"/>
    </row>
    <row r="223" spans="1:10" x14ac:dyDescent="0.25">
      <c r="A223" s="35"/>
    </row>
    <row r="224" spans="1:10" x14ac:dyDescent="0.25">
      <c r="A224" s="35"/>
    </row>
  </sheetData>
  <mergeCells count="41">
    <mergeCell ref="A7:B7"/>
    <mergeCell ref="A2:I2"/>
    <mergeCell ref="A3:B3"/>
    <mergeCell ref="A4:B4"/>
    <mergeCell ref="A5:B5"/>
    <mergeCell ref="A6:B6"/>
    <mergeCell ref="A8:B8"/>
    <mergeCell ref="A9:B9"/>
    <mergeCell ref="A12:I12"/>
    <mergeCell ref="A13:B13"/>
    <mergeCell ref="C13:E13"/>
    <mergeCell ref="F13:J13"/>
    <mergeCell ref="A14:B14"/>
    <mergeCell ref="C14:E14"/>
    <mergeCell ref="F14:J14"/>
    <mergeCell ref="A15:B15"/>
    <mergeCell ref="C15:E15"/>
    <mergeCell ref="F15:G15"/>
    <mergeCell ref="H15:J15"/>
    <mergeCell ref="A16:B16"/>
    <mergeCell ref="C16:E16"/>
    <mergeCell ref="F16:G16"/>
    <mergeCell ref="H16:J16"/>
    <mergeCell ref="A17:B17"/>
    <mergeCell ref="C17:E17"/>
    <mergeCell ref="F17:J17"/>
    <mergeCell ref="A18:B18"/>
    <mergeCell ref="C18:E18"/>
    <mergeCell ref="F18:J18"/>
    <mergeCell ref="A20:J20"/>
    <mergeCell ref="C21:D21"/>
    <mergeCell ref="G21:J21"/>
    <mergeCell ref="A26:J26"/>
    <mergeCell ref="A27:J27"/>
    <mergeCell ref="A41:J41"/>
    <mergeCell ref="C22:D22"/>
    <mergeCell ref="G22:J22"/>
    <mergeCell ref="C23:D23"/>
    <mergeCell ref="G23:J23"/>
    <mergeCell ref="C24:D24"/>
    <mergeCell ref="G24:J24"/>
  </mergeCells>
  <printOptions horizontalCentered="1"/>
  <pageMargins left="0.59055118110236227" right="0.59055118110236227" top="0.47244094488188981" bottom="0.74803149606299213" header="0" footer="0.31496062992125984"/>
  <pageSetup paperSize="9" scale="90" orientation="portrait" r:id="rId1"/>
  <headerFooter>
    <oddFooter xml:space="preserve">&amp;C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24"/>
  <sheetViews>
    <sheetView showGridLines="0" showRuler="0" showWhiteSpace="0" view="pageLayout" zoomScaleNormal="100" workbookViewId="0">
      <selection activeCell="F15" sqref="F15:G15"/>
    </sheetView>
  </sheetViews>
  <sheetFormatPr defaultColWidth="6.42578125" defaultRowHeight="15" x14ac:dyDescent="0.25"/>
  <cols>
    <col min="1" max="1" width="21.140625" style="14" customWidth="1"/>
    <col min="2" max="2" width="8.7109375" style="9" customWidth="1"/>
    <col min="3" max="3" width="4.85546875" style="12" customWidth="1"/>
    <col min="4" max="4" width="9.140625" style="12" customWidth="1"/>
    <col min="5" max="5" width="11.85546875" style="12" customWidth="1"/>
    <col min="6" max="6" width="12.85546875" style="12" customWidth="1"/>
    <col min="7" max="7" width="7.5703125" style="12" customWidth="1"/>
    <col min="8" max="8" width="5" style="12" customWidth="1"/>
    <col min="9" max="9" width="5" style="9" customWidth="1"/>
    <col min="10" max="10" width="7.28515625" style="15" customWidth="1"/>
    <col min="11" max="16384" width="6.42578125" style="28"/>
  </cols>
  <sheetData>
    <row r="1" spans="1:10" s="1" customFormat="1" x14ac:dyDescent="0.25">
      <c r="A1" s="36" t="s">
        <v>0</v>
      </c>
      <c r="B1" s="36"/>
      <c r="C1" s="16"/>
      <c r="D1" s="38"/>
      <c r="E1" s="38" t="s">
        <v>1</v>
      </c>
      <c r="F1" s="36"/>
      <c r="G1" s="36"/>
      <c r="H1" s="37" t="s">
        <v>2</v>
      </c>
      <c r="I1" s="2"/>
      <c r="J1" s="38"/>
    </row>
    <row r="2" spans="1:10" ht="33" customHeight="1" thickBot="1" x14ac:dyDescent="0.3">
      <c r="A2" s="157" t="s">
        <v>4</v>
      </c>
      <c r="B2" s="157"/>
      <c r="C2" s="157"/>
      <c r="D2" s="157"/>
      <c r="E2" s="157"/>
      <c r="F2" s="157"/>
      <c r="G2" s="157"/>
      <c r="H2" s="157"/>
      <c r="I2" s="157"/>
      <c r="J2" s="18"/>
    </row>
    <row r="3" spans="1:10" s="1" customFormat="1" x14ac:dyDescent="0.25">
      <c r="A3" s="138" t="s">
        <v>5</v>
      </c>
      <c r="B3" s="138"/>
      <c r="C3" s="99" t="str">
        <f>pomocny!$AR$2</f>
        <v>Závěrový profil ???</v>
      </c>
      <c r="D3" s="45"/>
      <c r="E3" s="45"/>
      <c r="F3" s="46"/>
      <c r="G3" s="46"/>
      <c r="H3" s="46"/>
      <c r="I3" s="46"/>
      <c r="J3" s="46"/>
    </row>
    <row r="4" spans="1:10" s="1" customFormat="1" x14ac:dyDescent="0.25">
      <c r="A4" s="137" t="s">
        <v>12</v>
      </c>
      <c r="B4" s="137"/>
      <c r="C4" s="53">
        <v>0</v>
      </c>
      <c r="D4" s="40"/>
      <c r="E4" s="56" t="s">
        <v>16</v>
      </c>
      <c r="G4" s="55"/>
      <c r="H4" s="36"/>
      <c r="I4" s="36"/>
      <c r="J4" s="36"/>
    </row>
    <row r="5" spans="1:10" s="1" customFormat="1" x14ac:dyDescent="0.25">
      <c r="A5" s="137" t="s">
        <v>10</v>
      </c>
      <c r="B5" s="137"/>
      <c r="C5" s="53">
        <v>0</v>
      </c>
      <c r="D5" s="39"/>
      <c r="E5" s="40" t="s">
        <v>6</v>
      </c>
      <c r="F5" s="57" t="s">
        <v>17</v>
      </c>
      <c r="G5" s="55"/>
      <c r="H5" s="39"/>
      <c r="I5" s="38"/>
      <c r="J5" s="38"/>
    </row>
    <row r="6" spans="1:10" s="1" customFormat="1" x14ac:dyDescent="0.25">
      <c r="A6" s="137" t="s">
        <v>15</v>
      </c>
      <c r="B6" s="137"/>
      <c r="C6" s="54" t="s">
        <v>63</v>
      </c>
      <c r="D6" s="39"/>
      <c r="E6" s="40" t="s">
        <v>7</v>
      </c>
      <c r="F6" s="57" t="s">
        <v>17</v>
      </c>
      <c r="G6" s="55"/>
      <c r="H6" s="39"/>
      <c r="I6" s="38"/>
      <c r="J6" s="38"/>
    </row>
    <row r="7" spans="1:10" s="1" customFormat="1" x14ac:dyDescent="0.25">
      <c r="A7" s="137" t="s">
        <v>11</v>
      </c>
      <c r="B7" s="137"/>
      <c r="C7" s="53">
        <v>0</v>
      </c>
      <c r="D7" s="39"/>
      <c r="E7" s="40" t="s">
        <v>8</v>
      </c>
      <c r="F7" s="57" t="s">
        <v>17</v>
      </c>
      <c r="G7" s="39"/>
      <c r="H7" s="39"/>
      <c r="I7" s="38"/>
      <c r="J7" s="38"/>
    </row>
    <row r="8" spans="1:10" s="1" customFormat="1" x14ac:dyDescent="0.25">
      <c r="A8" s="137" t="s">
        <v>13</v>
      </c>
      <c r="B8" s="137"/>
      <c r="C8" s="127">
        <v>0</v>
      </c>
      <c r="D8" s="39"/>
      <c r="E8" s="39"/>
      <c r="F8" s="39"/>
      <c r="G8" s="39"/>
      <c r="H8" s="39"/>
      <c r="I8" s="38"/>
      <c r="J8" s="38"/>
    </row>
    <row r="9" spans="1:10" s="1" customFormat="1" x14ac:dyDescent="0.25">
      <c r="A9" s="137"/>
      <c r="B9" s="137"/>
      <c r="C9" s="53"/>
      <c r="D9" s="39"/>
      <c r="E9" s="39"/>
      <c r="F9" s="39"/>
      <c r="G9" s="39"/>
      <c r="H9" s="39"/>
      <c r="I9" s="38"/>
      <c r="J9" s="38"/>
    </row>
    <row r="10" spans="1:10" x14ac:dyDescent="0.25">
      <c r="A10" s="18"/>
      <c r="B10" s="29"/>
      <c r="C10" s="18"/>
      <c r="D10" s="18"/>
      <c r="E10" s="44" t="s">
        <v>3</v>
      </c>
      <c r="F10" s="18"/>
      <c r="G10" s="18"/>
      <c r="H10" s="18"/>
      <c r="I10" s="18"/>
      <c r="J10" s="18"/>
    </row>
    <row r="11" spans="1:10" x14ac:dyDescent="0.25">
      <c r="A11" s="18"/>
      <c r="B11" s="29"/>
      <c r="C11" s="18"/>
      <c r="D11" s="18"/>
      <c r="E11" s="44"/>
      <c r="F11" s="18"/>
      <c r="G11" s="18"/>
      <c r="H11" s="18"/>
      <c r="I11" s="18"/>
      <c r="J11" s="18"/>
    </row>
    <row r="12" spans="1:10" ht="15.75" thickBot="1" x14ac:dyDescent="0.3">
      <c r="A12" s="161" t="s">
        <v>46</v>
      </c>
      <c r="B12" s="161"/>
      <c r="C12" s="161"/>
      <c r="D12" s="161"/>
      <c r="E12" s="161"/>
      <c r="F12" s="161"/>
      <c r="G12" s="161"/>
      <c r="H12" s="161"/>
      <c r="I12" s="161"/>
      <c r="J12" s="87"/>
    </row>
    <row r="13" spans="1:10" ht="15" customHeight="1" x14ac:dyDescent="0.25">
      <c r="A13" s="158" t="s">
        <v>19</v>
      </c>
      <c r="B13" s="158"/>
      <c r="C13" s="158" t="s">
        <v>20</v>
      </c>
      <c r="D13" s="158"/>
      <c r="E13" s="158"/>
      <c r="F13" s="158" t="s">
        <v>25</v>
      </c>
      <c r="G13" s="158"/>
      <c r="H13" s="158"/>
      <c r="I13" s="158"/>
      <c r="J13" s="158"/>
    </row>
    <row r="14" spans="1:10" x14ac:dyDescent="0.25">
      <c r="A14" s="149">
        <v>0</v>
      </c>
      <c r="B14" s="149"/>
      <c r="C14" s="149">
        <v>0</v>
      </c>
      <c r="D14" s="149"/>
      <c r="E14" s="149"/>
      <c r="F14" s="160">
        <v>0</v>
      </c>
      <c r="G14" s="160"/>
      <c r="H14" s="160"/>
      <c r="I14" s="160"/>
      <c r="J14" s="160"/>
    </row>
    <row r="15" spans="1:10" x14ac:dyDescent="0.25">
      <c r="A15" s="152" t="s">
        <v>23</v>
      </c>
      <c r="B15" s="152"/>
      <c r="C15" s="152" t="s">
        <v>38</v>
      </c>
      <c r="D15" s="152"/>
      <c r="E15" s="152"/>
      <c r="F15" s="152" t="s">
        <v>24</v>
      </c>
      <c r="G15" s="152"/>
      <c r="H15" s="152" t="s">
        <v>27</v>
      </c>
      <c r="I15" s="152"/>
      <c r="J15" s="152"/>
    </row>
    <row r="16" spans="1:10" x14ac:dyDescent="0.25">
      <c r="A16" s="155"/>
      <c r="B16" s="155"/>
      <c r="C16" s="164" t="s">
        <v>63</v>
      </c>
      <c r="D16" s="164"/>
      <c r="E16" s="164"/>
      <c r="F16" s="155">
        <v>0</v>
      </c>
      <c r="G16" s="155"/>
      <c r="H16" s="155">
        <v>0</v>
      </c>
      <c r="I16" s="155"/>
      <c r="J16" s="155"/>
    </row>
    <row r="17" spans="1:10" ht="15" customHeight="1" x14ac:dyDescent="0.25">
      <c r="A17" s="152" t="s">
        <v>26</v>
      </c>
      <c r="B17" s="152"/>
      <c r="C17" s="152" t="s">
        <v>28</v>
      </c>
      <c r="D17" s="152"/>
      <c r="E17" s="152"/>
      <c r="F17" s="152" t="s">
        <v>29</v>
      </c>
      <c r="G17" s="152"/>
      <c r="H17" s="152"/>
      <c r="I17" s="152"/>
      <c r="J17" s="152"/>
    </row>
    <row r="18" spans="1:10" x14ac:dyDescent="0.25">
      <c r="A18" s="149">
        <v>0</v>
      </c>
      <c r="B18" s="149"/>
      <c r="C18" s="149">
        <v>0</v>
      </c>
      <c r="D18" s="149"/>
      <c r="E18" s="149"/>
      <c r="F18" s="149">
        <v>0</v>
      </c>
      <c r="G18" s="149"/>
      <c r="H18" s="149"/>
      <c r="I18" s="149"/>
      <c r="J18" s="149"/>
    </row>
    <row r="19" spans="1:10" x14ac:dyDescent="0.25">
      <c r="A19" s="75"/>
      <c r="B19" s="75"/>
      <c r="C19" s="75"/>
      <c r="D19" s="75"/>
      <c r="E19" s="75"/>
      <c r="F19" s="75"/>
      <c r="G19" s="75"/>
      <c r="H19" s="75"/>
      <c r="I19" s="75"/>
      <c r="J19" s="75"/>
    </row>
    <row r="20" spans="1:10" ht="15.75" thickBot="1" x14ac:dyDescent="0.3">
      <c r="A20" s="150" t="s">
        <v>67</v>
      </c>
      <c r="B20" s="150"/>
      <c r="C20" s="150"/>
      <c r="D20" s="150"/>
      <c r="E20" s="150"/>
      <c r="F20" s="150"/>
      <c r="G20" s="150"/>
      <c r="H20" s="150"/>
      <c r="I20" s="150"/>
      <c r="J20" s="150"/>
    </row>
    <row r="21" spans="1:10" ht="27" customHeight="1" x14ac:dyDescent="0.25">
      <c r="A21" s="88" t="s">
        <v>45</v>
      </c>
      <c r="B21" s="88" t="s">
        <v>14</v>
      </c>
      <c r="C21" s="151" t="s">
        <v>47</v>
      </c>
      <c r="D21" s="151"/>
      <c r="E21" s="89" t="s">
        <v>48</v>
      </c>
      <c r="F21" s="90" t="s">
        <v>49</v>
      </c>
      <c r="G21" s="151" t="s">
        <v>50</v>
      </c>
      <c r="H21" s="151"/>
      <c r="I21" s="151"/>
      <c r="J21" s="151"/>
    </row>
    <row r="22" spans="1:10" x14ac:dyDescent="0.25">
      <c r="A22" s="48" t="s">
        <v>61</v>
      </c>
      <c r="B22" s="47" t="s">
        <v>6</v>
      </c>
      <c r="C22" s="162" t="s">
        <v>51</v>
      </c>
      <c r="D22" s="162"/>
      <c r="E22" s="92" t="s">
        <v>51</v>
      </c>
      <c r="F22" s="92" t="s">
        <v>51</v>
      </c>
      <c r="G22" s="162" t="s">
        <v>51</v>
      </c>
      <c r="H22" s="162"/>
      <c r="I22" s="162"/>
      <c r="J22" s="162"/>
    </row>
    <row r="23" spans="1:10" x14ac:dyDescent="0.25">
      <c r="A23" s="48" t="s">
        <v>61</v>
      </c>
      <c r="B23" s="47" t="s">
        <v>7</v>
      </c>
      <c r="C23" s="162" t="s">
        <v>51</v>
      </c>
      <c r="D23" s="162"/>
      <c r="E23" s="94" t="s">
        <v>51</v>
      </c>
      <c r="F23" s="94" t="s">
        <v>51</v>
      </c>
      <c r="G23" s="162" t="s">
        <v>51</v>
      </c>
      <c r="H23" s="162"/>
      <c r="I23" s="162"/>
      <c r="J23" s="162"/>
    </row>
    <row r="24" spans="1:10" x14ac:dyDescent="0.25">
      <c r="A24" s="48" t="s">
        <v>61</v>
      </c>
      <c r="B24" s="47" t="s">
        <v>8</v>
      </c>
      <c r="C24" s="149" t="s">
        <v>51</v>
      </c>
      <c r="D24" s="149"/>
      <c r="E24" s="91" t="s">
        <v>51</v>
      </c>
      <c r="F24" s="91" t="s">
        <v>51</v>
      </c>
      <c r="G24" s="149" t="s">
        <v>51</v>
      </c>
      <c r="H24" s="149"/>
      <c r="I24" s="149"/>
      <c r="J24" s="149"/>
    </row>
    <row r="25" spans="1:10" x14ac:dyDescent="0.25">
      <c r="A25" s="48"/>
      <c r="B25" s="47"/>
      <c r="C25" s="75"/>
      <c r="D25" s="75"/>
      <c r="E25" s="91"/>
      <c r="F25" s="91"/>
      <c r="G25" s="75"/>
      <c r="H25" s="75"/>
      <c r="I25" s="75"/>
      <c r="J25" s="75"/>
    </row>
    <row r="26" spans="1:10" ht="15.75" thickBot="1" x14ac:dyDescent="0.3">
      <c r="A26" s="145" t="s">
        <v>66</v>
      </c>
      <c r="B26" s="145"/>
      <c r="C26" s="145"/>
      <c r="D26" s="145"/>
      <c r="E26" s="145"/>
      <c r="F26" s="145"/>
      <c r="G26" s="145"/>
      <c r="H26" s="145"/>
      <c r="I26" s="145"/>
      <c r="J26" s="145"/>
    </row>
    <row r="27" spans="1:10" ht="15.75" thickBot="1" x14ac:dyDescent="0.3">
      <c r="A27" s="146" t="s">
        <v>54</v>
      </c>
      <c r="B27" s="146"/>
      <c r="C27" s="146"/>
      <c r="D27" s="146"/>
      <c r="E27" s="146"/>
      <c r="F27" s="146"/>
      <c r="G27" s="146"/>
      <c r="H27" s="146"/>
      <c r="I27" s="146"/>
      <c r="J27" s="146"/>
    </row>
    <row r="28" spans="1:10" ht="15.75" thickTop="1" x14ac:dyDescent="0.25">
      <c r="A28" s="83"/>
      <c r="B28" s="84"/>
      <c r="C28" s="32"/>
      <c r="D28" s="5"/>
      <c r="F28" s="11"/>
      <c r="G28" s="42"/>
      <c r="H28" s="41"/>
      <c r="I28" s="41"/>
      <c r="J28" s="41"/>
    </row>
    <row r="29" spans="1:10" x14ac:dyDescent="0.25">
      <c r="A29" s="28"/>
      <c r="B29" s="41"/>
      <c r="C29" s="41"/>
      <c r="D29" s="43"/>
      <c r="E29" s="41"/>
      <c r="F29" s="41"/>
      <c r="G29" s="42"/>
      <c r="H29" s="41"/>
      <c r="I29" s="41"/>
      <c r="J29" s="41"/>
    </row>
    <row r="30" spans="1:10" x14ac:dyDescent="0.25">
      <c r="A30" s="28"/>
      <c r="B30" s="50"/>
      <c r="C30" s="49"/>
      <c r="D30" s="49"/>
      <c r="E30" s="49"/>
      <c r="F30" s="49"/>
      <c r="G30" s="42"/>
      <c r="H30" s="41"/>
      <c r="I30" s="41"/>
      <c r="J30" s="41"/>
    </row>
    <row r="31" spans="1:10" x14ac:dyDescent="0.25">
      <c r="A31" s="28"/>
      <c r="B31" s="48"/>
      <c r="C31" s="32"/>
      <c r="D31" s="10"/>
      <c r="F31" s="11"/>
      <c r="G31" s="42"/>
      <c r="H31" s="41"/>
      <c r="I31" s="41"/>
      <c r="J31" s="41"/>
    </row>
    <row r="32" spans="1:10" x14ac:dyDescent="0.25">
      <c r="A32" s="28"/>
      <c r="B32" s="48"/>
      <c r="C32" s="32"/>
      <c r="E32" s="13"/>
      <c r="F32" s="11"/>
      <c r="G32" s="42"/>
      <c r="H32" s="41"/>
      <c r="I32" s="41"/>
      <c r="J32" s="41"/>
    </row>
    <row r="33" spans="1:10" x14ac:dyDescent="0.25">
      <c r="A33" s="28"/>
      <c r="B33" s="48"/>
      <c r="C33" s="32"/>
      <c r="F33" s="11"/>
      <c r="G33" s="42"/>
      <c r="H33" s="41"/>
      <c r="I33" s="41"/>
      <c r="J33" s="41"/>
    </row>
    <row r="34" spans="1:10" x14ac:dyDescent="0.25">
      <c r="A34" s="28"/>
      <c r="B34" s="48"/>
      <c r="C34" s="32"/>
      <c r="D34" s="5"/>
      <c r="F34" s="11"/>
      <c r="G34" s="42"/>
      <c r="H34" s="41"/>
      <c r="I34" s="41"/>
      <c r="J34" s="41"/>
    </row>
    <row r="35" spans="1:10" x14ac:dyDescent="0.25">
      <c r="A35" s="28"/>
      <c r="B35" s="48"/>
      <c r="C35" s="32"/>
      <c r="D35" s="5"/>
      <c r="F35" s="11"/>
      <c r="I35" s="33"/>
      <c r="J35" s="11"/>
    </row>
    <row r="36" spans="1:10" x14ac:dyDescent="0.25">
      <c r="A36" s="28"/>
      <c r="B36" s="48"/>
      <c r="C36" s="32"/>
      <c r="D36" s="5"/>
      <c r="F36" s="11"/>
      <c r="I36" s="33"/>
      <c r="J36" s="11"/>
    </row>
    <row r="37" spans="1:10" x14ac:dyDescent="0.25">
      <c r="A37" s="28"/>
      <c r="B37" s="28"/>
      <c r="C37" s="28"/>
      <c r="D37" s="28"/>
      <c r="E37" s="28"/>
      <c r="F37" s="28"/>
      <c r="I37" s="33"/>
      <c r="J37" s="12"/>
    </row>
    <row r="38" spans="1:10" x14ac:dyDescent="0.25">
      <c r="A38" s="28"/>
      <c r="B38" s="50"/>
      <c r="C38" s="49"/>
      <c r="D38" s="49"/>
      <c r="E38" s="49"/>
      <c r="F38" s="49"/>
      <c r="I38" s="33"/>
      <c r="J38" s="11"/>
    </row>
    <row r="39" spans="1:10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</row>
    <row r="40" spans="1:10" ht="15.75" thickBot="1" x14ac:dyDescent="0.3">
      <c r="A40" s="13"/>
      <c r="B40" s="13"/>
      <c r="C40" s="13"/>
      <c r="D40" s="13"/>
      <c r="E40" s="13"/>
      <c r="F40" s="13"/>
      <c r="G40" s="13"/>
      <c r="H40" s="13"/>
      <c r="I40" s="13"/>
      <c r="J40" s="13"/>
    </row>
    <row r="41" spans="1:10" ht="15.75" thickBot="1" x14ac:dyDescent="0.3">
      <c r="A41" s="146" t="s">
        <v>53</v>
      </c>
      <c r="B41" s="146"/>
      <c r="C41" s="146"/>
      <c r="D41" s="146"/>
      <c r="E41" s="146"/>
      <c r="F41" s="146"/>
      <c r="G41" s="146"/>
      <c r="H41" s="146"/>
      <c r="I41" s="146"/>
      <c r="J41" s="146"/>
    </row>
    <row r="42" spans="1:10" ht="15.75" thickTop="1" x14ac:dyDescent="0.25">
      <c r="A42" s="83"/>
      <c r="B42" s="84"/>
      <c r="C42" s="32"/>
      <c r="D42" s="5"/>
      <c r="F42" s="11"/>
      <c r="G42" s="42"/>
      <c r="H42" s="41"/>
      <c r="I42" s="41"/>
      <c r="J42" s="41"/>
    </row>
    <row r="43" spans="1:10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</row>
    <row r="46" spans="1:10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</row>
    <row r="47" spans="1:10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</row>
    <row r="48" spans="1:10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</row>
    <row r="49" spans="1:10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</row>
    <row r="50" spans="1:10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</row>
    <row r="51" spans="1:10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</row>
    <row r="53" spans="1:10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</row>
    <row r="54" spans="1:10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</row>
    <row r="56" spans="1:10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</row>
    <row r="57" spans="1:10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</row>
    <row r="58" spans="1:10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</row>
    <row r="59" spans="1:10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</row>
    <row r="60" spans="1:10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</row>
    <row r="61" spans="1:10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</row>
    <row r="62" spans="1:10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</row>
    <row r="63" spans="1:10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</row>
    <row r="64" spans="1:1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</row>
    <row r="66" spans="1:10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</row>
    <row r="67" spans="1:10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</row>
    <row r="68" spans="1:10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</row>
    <row r="69" spans="1:10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</row>
    <row r="70" spans="1:10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</row>
    <row r="71" spans="1:10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</row>
    <row r="72" spans="1:10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</row>
    <row r="73" spans="1:10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</row>
    <row r="74" spans="1:10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</row>
    <row r="75" spans="1:10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</row>
    <row r="76" spans="1:10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</row>
    <row r="77" spans="1:10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</row>
    <row r="78" spans="1:10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</row>
    <row r="79" spans="1:10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</row>
    <row r="83" spans="1:10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</row>
    <row r="84" spans="1:10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</row>
    <row r="85" spans="1:10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</row>
    <row r="86" spans="1:10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</row>
    <row r="87" spans="1:10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</row>
    <row r="88" spans="1:10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</row>
    <row r="89" spans="1:10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</row>
    <row r="90" spans="1:10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</row>
    <row r="91" spans="1:10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</row>
    <row r="92" spans="1:10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</row>
    <row r="93" spans="1:10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</row>
    <row r="94" spans="1:10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</row>
    <row r="95" spans="1:10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</row>
    <row r="96" spans="1:10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</row>
    <row r="97" spans="1:10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</row>
    <row r="99" spans="1:10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</row>
    <row r="100" spans="1:10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</row>
    <row r="101" spans="1:10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</row>
    <row r="102" spans="1:10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</row>
    <row r="103" spans="1:10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</row>
    <row r="104" spans="1:10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</row>
    <row r="105" spans="1:10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</row>
    <row r="109" spans="1:10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</row>
    <row r="110" spans="1:10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</row>
    <row r="112" spans="1:10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</row>
    <row r="113" spans="1:10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</row>
    <row r="114" spans="1:10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</row>
    <row r="115" spans="1:10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</row>
    <row r="116" spans="1:10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</row>
    <row r="117" spans="1:10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</row>
    <row r="118" spans="1:10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</row>
    <row r="119" spans="1:10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</row>
    <row r="120" spans="1:10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</row>
    <row r="121" spans="1:10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</row>
    <row r="122" spans="1:10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</row>
    <row r="123" spans="1:10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1:10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</row>
    <row r="125" spans="1:10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</row>
    <row r="129" spans="1:10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</row>
    <row r="130" spans="1:10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</row>
    <row r="131" spans="1:10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</row>
    <row r="133" spans="1:10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</row>
    <row r="134" spans="1:10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</row>
    <row r="135" spans="1:10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</row>
    <row r="136" spans="1:10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1:10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1:10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</row>
    <row r="139" spans="1:10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</row>
    <row r="143" spans="1:10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</row>
    <row r="146" spans="1:10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</row>
    <row r="147" spans="1:10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</row>
    <row r="148" spans="1:10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</row>
    <row r="149" spans="1:10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</row>
    <row r="150" spans="1:10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</row>
    <row r="151" spans="1:10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</row>
    <row r="152" spans="1:10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</row>
    <row r="153" spans="1:10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</row>
    <row r="154" spans="1:10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</row>
    <row r="155" spans="1:10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</row>
    <row r="160" spans="1:10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</row>
    <row r="161" spans="1:10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</row>
    <row r="162" spans="1:10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</row>
    <row r="163" spans="1:10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</row>
    <row r="164" spans="1:10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</row>
    <row r="165" spans="1:10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</row>
    <row r="166" spans="1:10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</row>
    <row r="167" spans="1:10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</row>
    <row r="168" spans="1:10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</row>
    <row r="169" spans="1:10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</row>
    <row r="170" spans="1:10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</row>
    <row r="171" spans="1:10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</row>
    <row r="176" spans="1:10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</row>
    <row r="177" spans="1:10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</row>
    <row r="178" spans="1:10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</row>
    <row r="179" spans="1:10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</row>
    <row r="180" spans="1:10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</row>
    <row r="181" spans="1:10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</row>
    <row r="182" spans="1:10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</row>
    <row r="183" spans="1:10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</row>
    <row r="184" spans="1:10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</row>
    <row r="185" spans="1:10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</row>
    <row r="186" spans="1:10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</row>
    <row r="190" spans="1:10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</row>
    <row r="194" spans="1:10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</row>
    <row r="195" spans="1:10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</row>
    <row r="196" spans="1:10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</row>
    <row r="197" spans="1:10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</row>
    <row r="198" spans="1:10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</row>
    <row r="199" spans="1:10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</row>
    <row r="200" spans="1:10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</row>
    <row r="201" spans="1:10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</row>
    <row r="202" spans="1:10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</row>
    <row r="203" spans="1:10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</row>
    <row r="204" spans="1:10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</row>
    <row r="206" spans="1:10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</row>
    <row r="207" spans="1:10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1:10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1:10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</row>
    <row r="211" spans="1:10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</row>
    <row r="212" spans="1:10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</row>
    <row r="213" spans="1:10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</row>
    <row r="214" spans="1:10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</row>
    <row r="215" spans="1:10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</row>
    <row r="216" spans="1:10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</row>
    <row r="217" spans="1:10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</row>
    <row r="218" spans="1:10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</row>
    <row r="219" spans="1:10" x14ac:dyDescent="0.25">
      <c r="A219" s="35"/>
    </row>
    <row r="220" spans="1:10" x14ac:dyDescent="0.25">
      <c r="A220" s="35"/>
    </row>
    <row r="221" spans="1:10" x14ac:dyDescent="0.25">
      <c r="A221" s="35"/>
    </row>
    <row r="222" spans="1:10" x14ac:dyDescent="0.25">
      <c r="A222" s="35"/>
    </row>
    <row r="223" spans="1:10" x14ac:dyDescent="0.25">
      <c r="A223" s="35"/>
    </row>
    <row r="224" spans="1:10" x14ac:dyDescent="0.25">
      <c r="A224" s="35"/>
    </row>
  </sheetData>
  <mergeCells count="41">
    <mergeCell ref="A7:B7"/>
    <mergeCell ref="A2:I2"/>
    <mergeCell ref="A3:B3"/>
    <mergeCell ref="A4:B4"/>
    <mergeCell ref="A5:B5"/>
    <mergeCell ref="A6:B6"/>
    <mergeCell ref="A8:B8"/>
    <mergeCell ref="A9:B9"/>
    <mergeCell ref="A12:I12"/>
    <mergeCell ref="A13:B13"/>
    <mergeCell ref="C13:E13"/>
    <mergeCell ref="F13:J13"/>
    <mergeCell ref="A14:B14"/>
    <mergeCell ref="C14:E14"/>
    <mergeCell ref="F14:J14"/>
    <mergeCell ref="A15:B15"/>
    <mergeCell ref="C15:E15"/>
    <mergeCell ref="F15:G15"/>
    <mergeCell ref="H15:J15"/>
    <mergeCell ref="A16:B16"/>
    <mergeCell ref="C16:E16"/>
    <mergeCell ref="F16:G16"/>
    <mergeCell ref="H16:J16"/>
    <mergeCell ref="A17:B17"/>
    <mergeCell ref="C17:E17"/>
    <mergeCell ref="F17:J17"/>
    <mergeCell ref="A18:B18"/>
    <mergeCell ref="C18:E18"/>
    <mergeCell ref="F18:J18"/>
    <mergeCell ref="A20:J20"/>
    <mergeCell ref="C21:D21"/>
    <mergeCell ref="G21:J21"/>
    <mergeCell ref="A26:J26"/>
    <mergeCell ref="A27:J27"/>
    <mergeCell ref="A41:J41"/>
    <mergeCell ref="C22:D22"/>
    <mergeCell ref="G22:J22"/>
    <mergeCell ref="C23:D23"/>
    <mergeCell ref="G23:J23"/>
    <mergeCell ref="C24:D24"/>
    <mergeCell ref="G24:J24"/>
  </mergeCells>
  <printOptions horizontalCentered="1"/>
  <pageMargins left="0.59055118110236227" right="0.59055118110236227" top="0.47244094488188981" bottom="0.74803149606299213" header="0" footer="0.31496062992125984"/>
  <pageSetup paperSize="9" scale="90" orientation="portrait" r:id="rId1"/>
  <headerFooter>
    <oddFooter xml:space="preserve">&amp;C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87"/>
  <sheetViews>
    <sheetView zoomScale="70" zoomScaleNormal="70" workbookViewId="0">
      <pane ySplit="2" topLeftCell="A3" activePane="bottomLeft" state="frozen"/>
      <selection pane="bottomLeft" activeCell="AR16" sqref="AR16"/>
    </sheetView>
  </sheetViews>
  <sheetFormatPr defaultRowHeight="15" x14ac:dyDescent="0.25"/>
  <cols>
    <col min="1" max="1" width="10.42578125" bestFit="1" customWidth="1"/>
    <col min="2" max="2" width="11.28515625" customWidth="1"/>
    <col min="3" max="5" width="4.42578125" customWidth="1"/>
    <col min="6" max="8" width="11.28515625" customWidth="1"/>
    <col min="9" max="9" width="9.42578125" bestFit="1" customWidth="1"/>
    <col min="10" max="12" width="3.85546875" customWidth="1"/>
    <col min="13" max="13" width="9.42578125" customWidth="1"/>
    <col min="14" max="14" width="12.42578125" bestFit="1" customWidth="1"/>
    <col min="15" max="15" width="9.42578125" customWidth="1"/>
    <col min="16" max="16" width="10" bestFit="1" customWidth="1"/>
    <col min="17" max="19" width="4.140625" customWidth="1"/>
    <col min="20" max="22" width="10" customWidth="1"/>
    <col min="23" max="23" width="13.140625" bestFit="1" customWidth="1"/>
    <col min="24" max="25" width="5.28515625" customWidth="1"/>
    <col min="26" max="26" width="5.85546875" customWidth="1"/>
    <col min="27" max="29" width="13.140625" customWidth="1"/>
    <col min="30" max="30" width="12.7109375" bestFit="1" customWidth="1"/>
    <col min="31" max="31" width="4.28515625" customWidth="1"/>
    <col min="32" max="32" width="5" customWidth="1"/>
    <col min="33" max="33" width="5.28515625" customWidth="1"/>
    <col min="34" max="35" width="12.7109375" customWidth="1"/>
    <col min="37" max="37" width="24.5703125" customWidth="1"/>
    <col min="38" max="38" width="39.140625" customWidth="1"/>
    <col min="40" max="40" width="10.42578125" bestFit="1" customWidth="1"/>
    <col min="42" max="42" width="9.42578125" bestFit="1" customWidth="1"/>
    <col min="44" max="44" width="11.5703125" customWidth="1"/>
    <col min="45" max="45" width="21.5703125" customWidth="1"/>
    <col min="46" max="46" width="31.85546875" customWidth="1"/>
    <col min="47" max="47" width="11.85546875" customWidth="1"/>
    <col min="48" max="49" width="12" customWidth="1"/>
    <col min="50" max="50" width="11.42578125" customWidth="1"/>
  </cols>
  <sheetData>
    <row r="1" spans="1:50" x14ac:dyDescent="0.25">
      <c r="A1" s="128" t="s">
        <v>84</v>
      </c>
      <c r="B1" s="128"/>
      <c r="C1" s="128"/>
      <c r="D1" s="128"/>
      <c r="E1" s="128"/>
      <c r="F1" s="128"/>
      <c r="G1" s="128"/>
      <c r="H1" s="128"/>
      <c r="I1" s="128" t="s">
        <v>85</v>
      </c>
      <c r="J1" s="128"/>
      <c r="K1" s="128"/>
      <c r="L1" s="128"/>
      <c r="M1" s="128"/>
      <c r="N1" s="128"/>
      <c r="O1" s="128"/>
      <c r="P1" s="128" t="s">
        <v>86</v>
      </c>
      <c r="Q1" s="128"/>
      <c r="R1" s="128"/>
      <c r="S1" s="128"/>
      <c r="T1" s="128"/>
      <c r="U1" s="128"/>
      <c r="V1" s="128"/>
      <c r="W1" s="128" t="s">
        <v>87</v>
      </c>
      <c r="X1" s="128"/>
      <c r="Y1" s="128"/>
      <c r="Z1" s="128"/>
      <c r="AA1" s="128"/>
      <c r="AB1" s="128"/>
      <c r="AC1" s="128"/>
      <c r="AD1" s="128" t="s">
        <v>88</v>
      </c>
      <c r="AE1" s="128"/>
      <c r="AF1" s="128"/>
      <c r="AG1" s="128"/>
      <c r="AH1" s="128"/>
      <c r="AI1" s="128"/>
      <c r="AK1" s="96" t="s">
        <v>68</v>
      </c>
      <c r="AL1" s="58">
        <v>0</v>
      </c>
      <c r="AM1" s="96" t="s">
        <v>78</v>
      </c>
      <c r="AN1" t="e">
        <f>25.4*(1000/AL1-10)</f>
        <v>#DIV/0!</v>
      </c>
      <c r="AO1" s="96" t="s">
        <v>76</v>
      </c>
      <c r="AP1" t="e">
        <f>$AS$1*AN1</f>
        <v>#DIV/0!</v>
      </c>
      <c r="AR1" s="96" t="s">
        <v>83</v>
      </c>
      <c r="AS1" s="97">
        <v>0</v>
      </c>
      <c r="AT1" t="str">
        <f>IF(AL1=0,"Pro CN1 neřešeno",CONCATENATE(AL$10,"_CN1"))</f>
        <v>Pro CN1 neřešeno</v>
      </c>
      <c r="AU1" s="122">
        <v>0</v>
      </c>
      <c r="AV1" s="110">
        <v>0</v>
      </c>
      <c r="AW1" s="110">
        <v>0</v>
      </c>
      <c r="AX1" s="101">
        <v>0</v>
      </c>
    </row>
    <row r="2" spans="1:50" ht="17.25" x14ac:dyDescent="0.25">
      <c r="A2" t="s">
        <v>37</v>
      </c>
      <c r="B2" s="28" t="s">
        <v>40</v>
      </c>
      <c r="C2" s="28" t="s">
        <v>41</v>
      </c>
      <c r="D2" s="28" t="s">
        <v>39</v>
      </c>
      <c r="E2" s="28" t="s">
        <v>43</v>
      </c>
      <c r="F2" s="28" t="s">
        <v>42</v>
      </c>
      <c r="G2" s="28" t="s">
        <v>55</v>
      </c>
      <c r="H2" s="28" t="s">
        <v>52</v>
      </c>
      <c r="I2" s="28" t="s">
        <v>40</v>
      </c>
      <c r="J2" s="28" t="s">
        <v>41</v>
      </c>
      <c r="K2" s="28" t="s">
        <v>39</v>
      </c>
      <c r="L2" s="28" t="s">
        <v>43</v>
      </c>
      <c r="M2" s="28" t="s">
        <v>42</v>
      </c>
      <c r="N2" s="28" t="s">
        <v>56</v>
      </c>
      <c r="O2" s="28" t="s">
        <v>52</v>
      </c>
      <c r="P2" s="28" t="s">
        <v>40</v>
      </c>
      <c r="Q2" s="28" t="s">
        <v>41</v>
      </c>
      <c r="R2" s="28" t="s">
        <v>39</v>
      </c>
      <c r="S2" s="28" t="s">
        <v>43</v>
      </c>
      <c r="T2" s="28" t="s">
        <v>42</v>
      </c>
      <c r="U2" s="28" t="s">
        <v>57</v>
      </c>
      <c r="V2" s="28" t="s">
        <v>52</v>
      </c>
      <c r="W2" s="28" t="s">
        <v>40</v>
      </c>
      <c r="X2" s="28" t="s">
        <v>41</v>
      </c>
      <c r="Y2" s="28" t="s">
        <v>39</v>
      </c>
      <c r="Z2" s="28" t="s">
        <v>43</v>
      </c>
      <c r="AA2" s="28" t="s">
        <v>42</v>
      </c>
      <c r="AB2" s="28" t="s">
        <v>58</v>
      </c>
      <c r="AC2" s="28" t="s">
        <v>52</v>
      </c>
      <c r="AD2" s="28" t="s">
        <v>40</v>
      </c>
      <c r="AE2" s="28" t="s">
        <v>41</v>
      </c>
      <c r="AF2" s="28" t="s">
        <v>39</v>
      </c>
      <c r="AG2" s="28" t="s">
        <v>43</v>
      </c>
      <c r="AH2" s="28" t="s">
        <v>42</v>
      </c>
      <c r="AI2" s="28" t="s">
        <v>59</v>
      </c>
      <c r="AJ2" s="28" t="s">
        <v>52</v>
      </c>
      <c r="AK2" s="96" t="s">
        <v>69</v>
      </c>
      <c r="AL2" s="58">
        <v>0</v>
      </c>
      <c r="AM2" s="96" t="s">
        <v>79</v>
      </c>
      <c r="AN2" t="e">
        <f>25.4*(1000/AL2-10)</f>
        <v>#DIV/0!</v>
      </c>
      <c r="AO2" s="96" t="s">
        <v>77</v>
      </c>
      <c r="AP2" t="e">
        <f t="shared" ref="AP2:AP5" si="0">$AS$1*AN2</f>
        <v>#DIV/0!</v>
      </c>
      <c r="AR2" s="98" t="s">
        <v>62</v>
      </c>
      <c r="AT2" t="str">
        <f>IF(AL2=0,"Pro CN2 neřešeno",CONCATENATE(AL$10,"_CN2"))</f>
        <v>Pro CN2 neřešeno</v>
      </c>
      <c r="AU2" s="122">
        <v>0</v>
      </c>
      <c r="AV2" s="110">
        <v>0</v>
      </c>
      <c r="AW2" s="110">
        <v>0</v>
      </c>
      <c r="AX2" s="101">
        <v>0</v>
      </c>
    </row>
    <row r="3" spans="1:50" x14ac:dyDescent="0.25">
      <c r="A3" s="100">
        <v>0</v>
      </c>
      <c r="B3" s="78">
        <v>0</v>
      </c>
      <c r="C3" s="78">
        <f>B3</f>
        <v>0</v>
      </c>
      <c r="D3" s="78" t="e">
        <f>MIN(C3,$AP$1)</f>
        <v>#DIV/0!</v>
      </c>
      <c r="E3" s="78" t="e">
        <f>IF(C3=D3,0,(C3-D3)*(C3-D3)/(C3-D3+$AN$1))</f>
        <v>#DIV/0!</v>
      </c>
      <c r="F3" s="78">
        <v>0</v>
      </c>
      <c r="G3" s="78">
        <v>0</v>
      </c>
      <c r="H3" s="78">
        <f>G3</f>
        <v>0</v>
      </c>
      <c r="I3" s="78">
        <v>0</v>
      </c>
      <c r="J3" s="78">
        <f>I3</f>
        <v>0</v>
      </c>
      <c r="K3" s="78" t="e">
        <f>MIN(J3,$AP$2)</f>
        <v>#DIV/0!</v>
      </c>
      <c r="L3" s="78" t="e">
        <f>IF(J3=K3,0,(J3-K3)*(J3-K3)/(J3-K3+$AN$2))</f>
        <v>#DIV/0!</v>
      </c>
      <c r="M3" s="78">
        <v>0</v>
      </c>
      <c r="N3" s="78">
        <v>0</v>
      </c>
      <c r="O3" s="78">
        <f>N3</f>
        <v>0</v>
      </c>
      <c r="P3" s="78">
        <v>0</v>
      </c>
      <c r="Q3" s="78">
        <f>P3</f>
        <v>0</v>
      </c>
      <c r="R3" s="78" t="e">
        <f>MIN(Q3,$AP$3)</f>
        <v>#DIV/0!</v>
      </c>
      <c r="S3" s="78" t="e">
        <f>IF(Q3=R3,0,(Q3-R3)*(Q3-R3)/(Q3-R3+$AN$3))</f>
        <v>#DIV/0!</v>
      </c>
      <c r="T3" s="78">
        <v>0</v>
      </c>
      <c r="U3" s="78">
        <v>0</v>
      </c>
      <c r="V3" s="78">
        <f>U3</f>
        <v>0</v>
      </c>
      <c r="W3" s="78">
        <v>0</v>
      </c>
      <c r="X3" s="78">
        <f>W3</f>
        <v>0</v>
      </c>
      <c r="Y3" s="78" t="e">
        <f>MIN(X3,$AP$4)</f>
        <v>#DIV/0!</v>
      </c>
      <c r="Z3" s="78" t="e">
        <f>IF(X3=Y3,0,(X3-Y3)*(X3-Y3)/(X3-Y3+$AN$4))</f>
        <v>#DIV/0!</v>
      </c>
      <c r="AA3" s="78">
        <v>0</v>
      </c>
      <c r="AB3" s="78">
        <v>0</v>
      </c>
      <c r="AC3" s="78">
        <f>AB3</f>
        <v>0</v>
      </c>
      <c r="AD3" s="78">
        <v>0</v>
      </c>
      <c r="AE3" s="78">
        <f>AD3</f>
        <v>0</v>
      </c>
      <c r="AF3" s="78" t="e">
        <f>MIN(AE3,$AP$2)</f>
        <v>#DIV/0!</v>
      </c>
      <c r="AG3" s="78" t="e">
        <f>IF(AE3=AF3,0,(AE3-AF3)*(AE3-AF3)/(AE3-AF3+$AN$2))</f>
        <v>#DIV/0!</v>
      </c>
      <c r="AH3" s="78">
        <v>0</v>
      </c>
      <c r="AI3" s="78">
        <v>0</v>
      </c>
      <c r="AJ3" s="78">
        <f>AI3</f>
        <v>0</v>
      </c>
      <c r="AK3" s="96" t="s">
        <v>70</v>
      </c>
      <c r="AL3" s="58">
        <v>0</v>
      </c>
      <c r="AM3" s="96" t="s">
        <v>80</v>
      </c>
      <c r="AN3" t="e">
        <f>25.4*(1000/AL3-10)</f>
        <v>#DIV/0!</v>
      </c>
      <c r="AO3" s="96" t="s">
        <v>73</v>
      </c>
      <c r="AP3" t="e">
        <f t="shared" si="0"/>
        <v>#DIV/0!</v>
      </c>
      <c r="AT3" t="str">
        <f>IF(AL3=0,"Pro CN3 neřešeno",CONCATENATE(AL$10,"_CN3"))</f>
        <v>Pro CN3 neřešeno</v>
      </c>
      <c r="AU3" s="122">
        <v>0</v>
      </c>
      <c r="AV3" s="110">
        <v>0</v>
      </c>
      <c r="AW3" s="110">
        <v>0</v>
      </c>
      <c r="AX3" s="101">
        <v>0</v>
      </c>
    </row>
    <row r="4" spans="1:50" x14ac:dyDescent="0.25">
      <c r="A4" s="100">
        <v>0</v>
      </c>
      <c r="B4" s="78">
        <v>0</v>
      </c>
      <c r="C4" s="78">
        <f>C3+B4</f>
        <v>0</v>
      </c>
      <c r="D4" s="78" t="e">
        <f t="shared" ref="D4:D67" si="1">MIN(C4,$AP$1)</f>
        <v>#DIV/0!</v>
      </c>
      <c r="E4" s="78" t="e">
        <f t="shared" ref="E4:E67" si="2">IF(C4=D4,0,(C4-D4)*(C4-D4)/(C4-D4+$AN$1))</f>
        <v>#DIV/0!</v>
      </c>
      <c r="F4" s="78" t="e">
        <f>E4-E3</f>
        <v>#DIV/0!</v>
      </c>
      <c r="G4" s="78">
        <v>0</v>
      </c>
      <c r="H4" s="78">
        <f>(G4+G3)/2*5*60+H3</f>
        <v>0</v>
      </c>
      <c r="I4" s="78">
        <v>0</v>
      </c>
      <c r="J4" s="78">
        <f>J3+I4</f>
        <v>0</v>
      </c>
      <c r="K4" s="78" t="e">
        <f t="shared" ref="K4:K67" si="3">MIN(J4,$AP$2)</f>
        <v>#DIV/0!</v>
      </c>
      <c r="L4" s="78" t="e">
        <f>IF(J4=K4,0,(J4-K4)*(J4-K4)/(J4-K4+$AN$2))</f>
        <v>#DIV/0!</v>
      </c>
      <c r="M4" s="78" t="e">
        <f>L4-L3</f>
        <v>#DIV/0!</v>
      </c>
      <c r="N4" s="78">
        <v>0</v>
      </c>
      <c r="O4" s="78">
        <f>(N4+N3)/2*5*60+O3</f>
        <v>0</v>
      </c>
      <c r="P4" s="78">
        <v>0</v>
      </c>
      <c r="Q4" s="78">
        <f>Q3+P4</f>
        <v>0</v>
      </c>
      <c r="R4" s="78" t="e">
        <f t="shared" ref="R4:R67" si="4">MIN(Q4,$AP$3)</f>
        <v>#DIV/0!</v>
      </c>
      <c r="S4" s="78" t="e">
        <f>IF(Q4=R4,0,(Q4-R4)*(Q4-R4)/(Q4-R4+$AN$3))</f>
        <v>#DIV/0!</v>
      </c>
      <c r="T4" s="78" t="e">
        <f>S4-S3</f>
        <v>#DIV/0!</v>
      </c>
      <c r="U4" s="78">
        <v>0</v>
      </c>
      <c r="V4" s="78">
        <f>(U4+U3)/2*5*60+V3</f>
        <v>0</v>
      </c>
      <c r="W4" s="78">
        <v>0</v>
      </c>
      <c r="X4" s="78">
        <f>X3+W4</f>
        <v>0</v>
      </c>
      <c r="Y4" s="78" t="e">
        <f t="shared" ref="Y4:Y67" si="5">MIN(X4,$AP$4)</f>
        <v>#DIV/0!</v>
      </c>
      <c r="Z4" s="78" t="e">
        <f t="shared" ref="Z4:Z67" si="6">IF(X4=Y4,0,(X4-Y4)*(X4-Y4)/(X4-Y4+$AN$4))</f>
        <v>#DIV/0!</v>
      </c>
      <c r="AA4" s="78" t="e">
        <f>Z4-Z3</f>
        <v>#DIV/0!</v>
      </c>
      <c r="AB4" s="78">
        <v>0</v>
      </c>
      <c r="AC4" s="78">
        <f>AB4+AC3</f>
        <v>0</v>
      </c>
      <c r="AD4" s="78">
        <v>0</v>
      </c>
      <c r="AE4" s="78">
        <f>AE3+AD4</f>
        <v>0</v>
      </c>
      <c r="AF4" s="78" t="e">
        <f t="shared" ref="AF4:AF67" si="7">MIN(AE4,$AP$2)</f>
        <v>#DIV/0!</v>
      </c>
      <c r="AG4" s="78" t="e">
        <f>IF(AE4=AF4,0,(AE4-AF4)*(AE4-AF4)/(AE4-AF4+$AN$2))</f>
        <v>#DIV/0!</v>
      </c>
      <c r="AH4" s="78" t="e">
        <f>AG4-AG3</f>
        <v>#DIV/0!</v>
      </c>
      <c r="AI4" s="78">
        <v>0</v>
      </c>
      <c r="AJ4" s="78">
        <f>AI4+AJ3</f>
        <v>0</v>
      </c>
      <c r="AK4" s="96" t="s">
        <v>71</v>
      </c>
      <c r="AL4" s="58">
        <v>0</v>
      </c>
      <c r="AM4" s="96" t="s">
        <v>81</v>
      </c>
      <c r="AN4" t="e">
        <f t="shared" ref="AN4:AN5" si="8">25.4*(1000/AL4-10)</f>
        <v>#DIV/0!</v>
      </c>
      <c r="AO4" s="96" t="s">
        <v>74</v>
      </c>
      <c r="AP4" t="e">
        <f t="shared" si="0"/>
        <v>#DIV/0!</v>
      </c>
      <c r="AR4" t="s">
        <v>95</v>
      </c>
      <c r="AS4" s="115">
        <v>0</v>
      </c>
      <c r="AT4" t="s">
        <v>92</v>
      </c>
    </row>
    <row r="5" spans="1:50" x14ac:dyDescent="0.25">
      <c r="A5" s="100">
        <v>0</v>
      </c>
      <c r="B5" s="78">
        <v>0</v>
      </c>
      <c r="C5" s="78">
        <f t="shared" ref="C5:C68" si="9">C4+B5</f>
        <v>0</v>
      </c>
      <c r="D5" s="78" t="e">
        <f t="shared" si="1"/>
        <v>#DIV/0!</v>
      </c>
      <c r="E5" s="78" t="e">
        <f t="shared" si="2"/>
        <v>#DIV/0!</v>
      </c>
      <c r="F5" s="78" t="e">
        <f t="shared" ref="F5:F68" si="10">E5-E4</f>
        <v>#DIV/0!</v>
      </c>
      <c r="G5" s="78">
        <v>0</v>
      </c>
      <c r="H5" s="78">
        <f t="shared" ref="H5:H68" si="11">(G5+G4)/2*5*60+H4</f>
        <v>0</v>
      </c>
      <c r="I5" s="78">
        <v>0</v>
      </c>
      <c r="J5" s="78">
        <f t="shared" ref="J5:J68" si="12">J4+I5</f>
        <v>0</v>
      </c>
      <c r="K5" s="78" t="e">
        <f t="shared" si="3"/>
        <v>#DIV/0!</v>
      </c>
      <c r="L5" s="78" t="e">
        <f t="shared" ref="L5:L68" si="13">IF(J5=K5,0,(J5-K5)*(J5-K5)/(J5-K5+$AN$2))</f>
        <v>#DIV/0!</v>
      </c>
      <c r="M5" s="78" t="e">
        <f t="shared" ref="M5:M68" si="14">L5-L4</f>
        <v>#DIV/0!</v>
      </c>
      <c r="N5" s="78">
        <v>0</v>
      </c>
      <c r="O5" s="78">
        <f t="shared" ref="O5:O68" si="15">(N5+N4)/2*5*60+O4</f>
        <v>0</v>
      </c>
      <c r="P5" s="78">
        <v>0</v>
      </c>
      <c r="Q5" s="78">
        <f t="shared" ref="Q5:Q68" si="16">Q4+P5</f>
        <v>0</v>
      </c>
      <c r="R5" s="78" t="e">
        <f t="shared" si="4"/>
        <v>#DIV/0!</v>
      </c>
      <c r="S5" s="78" t="e">
        <f t="shared" ref="S5:S68" si="17">IF(Q5=R5,0,(Q5-R5)*(Q5-R5)/(Q5-R5+$AN$3))</f>
        <v>#DIV/0!</v>
      </c>
      <c r="T5" s="78" t="e">
        <f t="shared" ref="T5:T68" si="18">S5-S4</f>
        <v>#DIV/0!</v>
      </c>
      <c r="U5" s="78">
        <v>0</v>
      </c>
      <c r="V5" s="78">
        <f t="shared" ref="V5:V68" si="19">(U5+U4)/2*5*60+V4</f>
        <v>0</v>
      </c>
      <c r="W5" s="78">
        <v>0</v>
      </c>
      <c r="X5" s="78">
        <f t="shared" ref="X5:X68" si="20">X4+W5</f>
        <v>0</v>
      </c>
      <c r="Y5" s="78" t="e">
        <f t="shared" si="5"/>
        <v>#DIV/0!</v>
      </c>
      <c r="Z5" s="78" t="e">
        <f t="shared" si="6"/>
        <v>#DIV/0!</v>
      </c>
      <c r="AA5" s="78" t="e">
        <f t="shared" ref="AA5:AA68" si="21">Z5-Z4</f>
        <v>#DIV/0!</v>
      </c>
      <c r="AB5" s="78">
        <v>0</v>
      </c>
      <c r="AC5" s="78">
        <f>AB5+AC4</f>
        <v>0</v>
      </c>
      <c r="AD5" s="78">
        <v>0</v>
      </c>
      <c r="AE5" s="78">
        <f t="shared" ref="AE5:AE68" si="22">AE4+AD5</f>
        <v>0</v>
      </c>
      <c r="AF5" s="78" t="e">
        <f t="shared" si="7"/>
        <v>#DIV/0!</v>
      </c>
      <c r="AG5" s="78" t="e">
        <f t="shared" ref="AG5:AG68" si="23">IF(AE5=AF5,0,(AE5-AF5)*(AE5-AF5)/(AE5-AF5+$AN$2))</f>
        <v>#DIV/0!</v>
      </c>
      <c r="AH5" s="78" t="e">
        <f t="shared" ref="AH5:AH68" si="24">AG5-AG4</f>
        <v>#DIV/0!</v>
      </c>
      <c r="AI5" s="78">
        <v>0</v>
      </c>
      <c r="AJ5" s="78">
        <f>AI5+AJ4</f>
        <v>0</v>
      </c>
      <c r="AK5" s="96" t="s">
        <v>72</v>
      </c>
      <c r="AL5" s="58">
        <v>0</v>
      </c>
      <c r="AM5" s="96" t="s">
        <v>82</v>
      </c>
      <c r="AN5" t="e">
        <f t="shared" si="8"/>
        <v>#DIV/0!</v>
      </c>
      <c r="AO5" s="96" t="s">
        <v>75</v>
      </c>
      <c r="AP5" t="e">
        <f t="shared" si="0"/>
        <v>#DIV/0!</v>
      </c>
      <c r="AR5" t="s">
        <v>96</v>
      </c>
      <c r="AS5" s="97">
        <v>0</v>
      </c>
      <c r="AT5" t="s">
        <v>92</v>
      </c>
    </row>
    <row r="6" spans="1:50" x14ac:dyDescent="0.25">
      <c r="A6" s="100">
        <v>0</v>
      </c>
      <c r="B6" s="78">
        <v>0</v>
      </c>
      <c r="C6" s="78">
        <f t="shared" si="9"/>
        <v>0</v>
      </c>
      <c r="D6" s="78" t="e">
        <f t="shared" si="1"/>
        <v>#DIV/0!</v>
      </c>
      <c r="E6" s="78" t="e">
        <f t="shared" si="2"/>
        <v>#DIV/0!</v>
      </c>
      <c r="F6" s="78" t="e">
        <f t="shared" si="10"/>
        <v>#DIV/0!</v>
      </c>
      <c r="G6" s="78">
        <v>0</v>
      </c>
      <c r="H6" s="78">
        <f t="shared" si="11"/>
        <v>0</v>
      </c>
      <c r="I6" s="78">
        <v>0</v>
      </c>
      <c r="J6" s="78">
        <f t="shared" si="12"/>
        <v>0</v>
      </c>
      <c r="K6" s="78" t="e">
        <f t="shared" si="3"/>
        <v>#DIV/0!</v>
      </c>
      <c r="L6" s="78" t="e">
        <f t="shared" si="13"/>
        <v>#DIV/0!</v>
      </c>
      <c r="M6" s="78" t="e">
        <f t="shared" si="14"/>
        <v>#DIV/0!</v>
      </c>
      <c r="N6" s="78">
        <v>0</v>
      </c>
      <c r="O6" s="78">
        <f t="shared" si="15"/>
        <v>0</v>
      </c>
      <c r="P6" s="78">
        <v>0</v>
      </c>
      <c r="Q6" s="78">
        <f t="shared" si="16"/>
        <v>0</v>
      </c>
      <c r="R6" s="78" t="e">
        <f t="shared" si="4"/>
        <v>#DIV/0!</v>
      </c>
      <c r="S6" s="78" t="e">
        <f t="shared" si="17"/>
        <v>#DIV/0!</v>
      </c>
      <c r="T6" s="78" t="e">
        <f t="shared" si="18"/>
        <v>#DIV/0!</v>
      </c>
      <c r="U6" s="78">
        <v>0</v>
      </c>
      <c r="V6" s="78">
        <f t="shared" si="19"/>
        <v>0</v>
      </c>
      <c r="W6" s="78">
        <v>0</v>
      </c>
      <c r="X6" s="78">
        <f t="shared" si="20"/>
        <v>0</v>
      </c>
      <c r="Y6" s="78" t="e">
        <f t="shared" si="5"/>
        <v>#DIV/0!</v>
      </c>
      <c r="Z6" s="78" t="e">
        <f t="shared" si="6"/>
        <v>#DIV/0!</v>
      </c>
      <c r="AA6" s="78" t="e">
        <f t="shared" si="21"/>
        <v>#DIV/0!</v>
      </c>
      <c r="AB6" s="78">
        <v>0</v>
      </c>
      <c r="AC6" s="78">
        <f t="shared" ref="AC6:AC69" si="25">AB6+AC5</f>
        <v>0</v>
      </c>
      <c r="AD6" s="78">
        <v>0</v>
      </c>
      <c r="AE6" s="78">
        <f t="shared" si="22"/>
        <v>0</v>
      </c>
      <c r="AF6" s="78" t="e">
        <f t="shared" si="7"/>
        <v>#DIV/0!</v>
      </c>
      <c r="AG6" s="78" t="e">
        <f t="shared" si="23"/>
        <v>#DIV/0!</v>
      </c>
      <c r="AH6" s="78" t="e">
        <f t="shared" si="24"/>
        <v>#DIV/0!</v>
      </c>
      <c r="AI6" s="78">
        <v>0</v>
      </c>
      <c r="AJ6" s="78">
        <f t="shared" ref="AJ6:AJ69" si="26">AI6+AJ5</f>
        <v>0</v>
      </c>
      <c r="AR6" s="114" t="s">
        <v>97</v>
      </c>
      <c r="AS6" s="116">
        <v>0</v>
      </c>
    </row>
    <row r="7" spans="1:50" x14ac:dyDescent="0.25">
      <c r="A7" s="100">
        <v>0</v>
      </c>
      <c r="B7" s="78">
        <v>0</v>
      </c>
      <c r="C7" s="78">
        <f t="shared" si="9"/>
        <v>0</v>
      </c>
      <c r="D7" s="78" t="e">
        <f t="shared" si="1"/>
        <v>#DIV/0!</v>
      </c>
      <c r="E7" s="78" t="e">
        <f t="shared" si="2"/>
        <v>#DIV/0!</v>
      </c>
      <c r="F7" s="78" t="e">
        <f t="shared" si="10"/>
        <v>#DIV/0!</v>
      </c>
      <c r="G7" s="78">
        <v>0</v>
      </c>
      <c r="H7" s="78">
        <f t="shared" si="11"/>
        <v>0</v>
      </c>
      <c r="I7" s="78">
        <v>0</v>
      </c>
      <c r="J7" s="78">
        <f t="shared" si="12"/>
        <v>0</v>
      </c>
      <c r="K7" s="78" t="e">
        <f t="shared" si="3"/>
        <v>#DIV/0!</v>
      </c>
      <c r="L7" s="78" t="e">
        <f t="shared" si="13"/>
        <v>#DIV/0!</v>
      </c>
      <c r="M7" s="78" t="e">
        <f t="shared" si="14"/>
        <v>#DIV/0!</v>
      </c>
      <c r="N7" s="78">
        <v>0</v>
      </c>
      <c r="O7" s="78">
        <f t="shared" si="15"/>
        <v>0</v>
      </c>
      <c r="P7" s="78">
        <v>0</v>
      </c>
      <c r="Q7" s="78">
        <f t="shared" si="16"/>
        <v>0</v>
      </c>
      <c r="R7" s="78" t="e">
        <f t="shared" si="4"/>
        <v>#DIV/0!</v>
      </c>
      <c r="S7" s="78" t="e">
        <f t="shared" si="17"/>
        <v>#DIV/0!</v>
      </c>
      <c r="T7" s="78" t="e">
        <f t="shared" si="18"/>
        <v>#DIV/0!</v>
      </c>
      <c r="U7" s="78">
        <v>0</v>
      </c>
      <c r="V7" s="78">
        <f t="shared" si="19"/>
        <v>0</v>
      </c>
      <c r="W7" s="78">
        <v>0</v>
      </c>
      <c r="X7" s="78">
        <f t="shared" si="20"/>
        <v>0</v>
      </c>
      <c r="Y7" s="78" t="e">
        <f t="shared" si="5"/>
        <v>#DIV/0!</v>
      </c>
      <c r="Z7" s="78" t="e">
        <f t="shared" si="6"/>
        <v>#DIV/0!</v>
      </c>
      <c r="AA7" s="78" t="e">
        <f t="shared" si="21"/>
        <v>#DIV/0!</v>
      </c>
      <c r="AB7" s="78">
        <v>0</v>
      </c>
      <c r="AC7" s="78">
        <f t="shared" si="25"/>
        <v>0</v>
      </c>
      <c r="AD7" s="78">
        <v>0</v>
      </c>
      <c r="AE7" s="78">
        <f t="shared" si="22"/>
        <v>0</v>
      </c>
      <c r="AF7" s="78" t="e">
        <f t="shared" si="7"/>
        <v>#DIV/0!</v>
      </c>
      <c r="AG7" s="78" t="e">
        <f t="shared" si="23"/>
        <v>#DIV/0!</v>
      </c>
      <c r="AH7" s="78" t="e">
        <f t="shared" si="24"/>
        <v>#DIV/0!</v>
      </c>
      <c r="AI7" s="78">
        <v>0</v>
      </c>
      <c r="AJ7" s="78">
        <f t="shared" si="26"/>
        <v>0</v>
      </c>
    </row>
    <row r="8" spans="1:50" x14ac:dyDescent="0.25">
      <c r="A8" s="100">
        <v>0</v>
      </c>
      <c r="B8" s="78">
        <v>0</v>
      </c>
      <c r="C8" s="78">
        <f t="shared" si="9"/>
        <v>0</v>
      </c>
      <c r="D8" s="78" t="e">
        <f t="shared" si="1"/>
        <v>#DIV/0!</v>
      </c>
      <c r="E8" s="78" t="e">
        <f t="shared" si="2"/>
        <v>#DIV/0!</v>
      </c>
      <c r="F8" s="78" t="e">
        <f t="shared" si="10"/>
        <v>#DIV/0!</v>
      </c>
      <c r="G8" s="78">
        <v>0</v>
      </c>
      <c r="H8" s="78">
        <f t="shared" si="11"/>
        <v>0</v>
      </c>
      <c r="I8" s="78">
        <v>0</v>
      </c>
      <c r="J8" s="78">
        <f t="shared" si="12"/>
        <v>0</v>
      </c>
      <c r="K8" s="78" t="e">
        <f t="shared" si="3"/>
        <v>#DIV/0!</v>
      </c>
      <c r="L8" s="78" t="e">
        <f t="shared" si="13"/>
        <v>#DIV/0!</v>
      </c>
      <c r="M8" s="78" t="e">
        <f t="shared" si="14"/>
        <v>#DIV/0!</v>
      </c>
      <c r="N8" s="78">
        <v>0</v>
      </c>
      <c r="O8" s="78">
        <f t="shared" si="15"/>
        <v>0</v>
      </c>
      <c r="P8" s="78">
        <v>0</v>
      </c>
      <c r="Q8" s="78">
        <f t="shared" si="16"/>
        <v>0</v>
      </c>
      <c r="R8" s="78" t="e">
        <f t="shared" si="4"/>
        <v>#DIV/0!</v>
      </c>
      <c r="S8" s="78" t="e">
        <f t="shared" si="17"/>
        <v>#DIV/0!</v>
      </c>
      <c r="T8" s="78" t="e">
        <f t="shared" si="18"/>
        <v>#DIV/0!</v>
      </c>
      <c r="U8" s="78">
        <v>0</v>
      </c>
      <c r="V8" s="78">
        <f t="shared" si="19"/>
        <v>0</v>
      </c>
      <c r="W8" s="78">
        <v>0</v>
      </c>
      <c r="X8" s="78">
        <f t="shared" si="20"/>
        <v>0</v>
      </c>
      <c r="Y8" s="78" t="e">
        <f t="shared" si="5"/>
        <v>#DIV/0!</v>
      </c>
      <c r="Z8" s="78" t="e">
        <f t="shared" si="6"/>
        <v>#DIV/0!</v>
      </c>
      <c r="AA8" s="78" t="e">
        <f t="shared" si="21"/>
        <v>#DIV/0!</v>
      </c>
      <c r="AB8" s="78">
        <v>0</v>
      </c>
      <c r="AC8" s="78">
        <f t="shared" si="25"/>
        <v>0</v>
      </c>
      <c r="AD8" s="78">
        <v>0</v>
      </c>
      <c r="AE8" s="78">
        <f t="shared" si="22"/>
        <v>0</v>
      </c>
      <c r="AF8" s="78" t="e">
        <f t="shared" si="7"/>
        <v>#DIV/0!</v>
      </c>
      <c r="AG8" s="78" t="e">
        <f t="shared" si="23"/>
        <v>#DIV/0!</v>
      </c>
      <c r="AH8" s="78" t="e">
        <f t="shared" si="24"/>
        <v>#DIV/0!</v>
      </c>
      <c r="AI8" s="78">
        <v>0</v>
      </c>
      <c r="AJ8" s="78">
        <f t="shared" si="26"/>
        <v>0</v>
      </c>
    </row>
    <row r="9" spans="1:50" x14ac:dyDescent="0.25">
      <c r="A9" s="100">
        <v>0</v>
      </c>
      <c r="B9" s="78">
        <v>0</v>
      </c>
      <c r="C9" s="78">
        <f t="shared" si="9"/>
        <v>0</v>
      </c>
      <c r="D9" s="78" t="e">
        <f t="shared" si="1"/>
        <v>#DIV/0!</v>
      </c>
      <c r="E9" s="78" t="e">
        <f t="shared" si="2"/>
        <v>#DIV/0!</v>
      </c>
      <c r="F9" s="78" t="e">
        <f t="shared" si="10"/>
        <v>#DIV/0!</v>
      </c>
      <c r="G9" s="78">
        <v>0</v>
      </c>
      <c r="H9" s="78">
        <f t="shared" si="11"/>
        <v>0</v>
      </c>
      <c r="I9" s="78">
        <v>0</v>
      </c>
      <c r="J9" s="78">
        <f t="shared" si="12"/>
        <v>0</v>
      </c>
      <c r="K9" s="78" t="e">
        <f t="shared" si="3"/>
        <v>#DIV/0!</v>
      </c>
      <c r="L9" s="78" t="e">
        <f t="shared" si="13"/>
        <v>#DIV/0!</v>
      </c>
      <c r="M9" s="78" t="e">
        <f t="shared" si="14"/>
        <v>#DIV/0!</v>
      </c>
      <c r="N9" s="78">
        <v>0</v>
      </c>
      <c r="O9" s="78">
        <f t="shared" si="15"/>
        <v>0</v>
      </c>
      <c r="P9" s="78">
        <v>0</v>
      </c>
      <c r="Q9" s="78">
        <f t="shared" si="16"/>
        <v>0</v>
      </c>
      <c r="R9" s="78" t="e">
        <f t="shared" si="4"/>
        <v>#DIV/0!</v>
      </c>
      <c r="S9" s="78" t="e">
        <f t="shared" si="17"/>
        <v>#DIV/0!</v>
      </c>
      <c r="T9" s="78" t="e">
        <f t="shared" si="18"/>
        <v>#DIV/0!</v>
      </c>
      <c r="U9" s="78">
        <v>0</v>
      </c>
      <c r="V9" s="78">
        <f t="shared" si="19"/>
        <v>0</v>
      </c>
      <c r="W9" s="78">
        <v>0</v>
      </c>
      <c r="X9" s="78">
        <f t="shared" si="20"/>
        <v>0</v>
      </c>
      <c r="Y9" s="78" t="e">
        <f t="shared" si="5"/>
        <v>#DIV/0!</v>
      </c>
      <c r="Z9" s="78" t="e">
        <f t="shared" si="6"/>
        <v>#DIV/0!</v>
      </c>
      <c r="AA9" s="78" t="e">
        <f t="shared" si="21"/>
        <v>#DIV/0!</v>
      </c>
      <c r="AB9" s="78">
        <v>0</v>
      </c>
      <c r="AC9" s="78">
        <f t="shared" si="25"/>
        <v>0</v>
      </c>
      <c r="AD9" s="78">
        <v>0</v>
      </c>
      <c r="AE9" s="78">
        <f t="shared" si="22"/>
        <v>0</v>
      </c>
      <c r="AF9" s="78" t="e">
        <f t="shared" si="7"/>
        <v>#DIV/0!</v>
      </c>
      <c r="AG9" s="78" t="e">
        <f t="shared" si="23"/>
        <v>#DIV/0!</v>
      </c>
      <c r="AH9" s="78" t="e">
        <f t="shared" si="24"/>
        <v>#DIV/0!</v>
      </c>
      <c r="AI9" s="78">
        <v>0</v>
      </c>
      <c r="AJ9" s="78">
        <f t="shared" si="26"/>
        <v>0</v>
      </c>
    </row>
    <row r="10" spans="1:50" x14ac:dyDescent="0.25">
      <c r="A10" s="100">
        <v>0</v>
      </c>
      <c r="B10" s="78">
        <v>0</v>
      </c>
      <c r="C10" s="78">
        <f t="shared" si="9"/>
        <v>0</v>
      </c>
      <c r="D10" s="78" t="e">
        <f t="shared" si="1"/>
        <v>#DIV/0!</v>
      </c>
      <c r="E10" s="78" t="e">
        <f t="shared" si="2"/>
        <v>#DIV/0!</v>
      </c>
      <c r="F10" s="78" t="e">
        <f t="shared" si="10"/>
        <v>#DIV/0!</v>
      </c>
      <c r="G10" s="78">
        <v>0</v>
      </c>
      <c r="H10" s="78">
        <f t="shared" si="11"/>
        <v>0</v>
      </c>
      <c r="I10" s="78">
        <v>0</v>
      </c>
      <c r="J10" s="78">
        <f t="shared" si="12"/>
        <v>0</v>
      </c>
      <c r="K10" s="78" t="e">
        <f t="shared" si="3"/>
        <v>#DIV/0!</v>
      </c>
      <c r="L10" s="78" t="e">
        <f t="shared" si="13"/>
        <v>#DIV/0!</v>
      </c>
      <c r="M10" s="78" t="e">
        <f t="shared" si="14"/>
        <v>#DIV/0!</v>
      </c>
      <c r="N10" s="78">
        <v>0</v>
      </c>
      <c r="O10" s="78">
        <f t="shared" si="15"/>
        <v>0</v>
      </c>
      <c r="P10" s="78">
        <v>0</v>
      </c>
      <c r="Q10" s="78">
        <f t="shared" si="16"/>
        <v>0</v>
      </c>
      <c r="R10" s="78" t="e">
        <f t="shared" si="4"/>
        <v>#DIV/0!</v>
      </c>
      <c r="S10" s="78" t="e">
        <f t="shared" si="17"/>
        <v>#DIV/0!</v>
      </c>
      <c r="T10" s="78" t="e">
        <f t="shared" si="18"/>
        <v>#DIV/0!</v>
      </c>
      <c r="U10" s="78">
        <v>0</v>
      </c>
      <c r="V10" s="78">
        <f t="shared" si="19"/>
        <v>0</v>
      </c>
      <c r="W10" s="78">
        <v>0</v>
      </c>
      <c r="X10" s="78">
        <f t="shared" si="20"/>
        <v>0</v>
      </c>
      <c r="Y10" s="78" t="e">
        <f t="shared" si="5"/>
        <v>#DIV/0!</v>
      </c>
      <c r="Z10" s="78" t="e">
        <f t="shared" si="6"/>
        <v>#DIV/0!</v>
      </c>
      <c r="AA10" s="78" t="e">
        <f t="shared" si="21"/>
        <v>#DIV/0!</v>
      </c>
      <c r="AB10" s="78">
        <v>0</v>
      </c>
      <c r="AC10" s="78">
        <f t="shared" si="25"/>
        <v>0</v>
      </c>
      <c r="AD10" s="78">
        <v>0</v>
      </c>
      <c r="AE10" s="78">
        <f t="shared" si="22"/>
        <v>0</v>
      </c>
      <c r="AF10" s="78" t="e">
        <f t="shared" si="7"/>
        <v>#DIV/0!</v>
      </c>
      <c r="AG10" s="78" t="e">
        <f t="shared" si="23"/>
        <v>#DIV/0!</v>
      </c>
      <c r="AH10" s="78" t="e">
        <f t="shared" si="24"/>
        <v>#DIV/0!</v>
      </c>
      <c r="AI10" s="78">
        <v>0</v>
      </c>
      <c r="AJ10" s="78">
        <f t="shared" si="26"/>
        <v>0</v>
      </c>
      <c r="AK10" s="96" t="s">
        <v>89</v>
      </c>
      <c r="AL10" s="96" t="str">
        <f>CONCATENATE(AR2,"_N",AM10,"_t",AN10,AO10)</f>
        <v>Závěrový profil ???_N2_tA_VS</v>
      </c>
      <c r="AM10" s="101">
        <v>2</v>
      </c>
      <c r="AN10" s="96" t="s">
        <v>90</v>
      </c>
      <c r="AO10" s="96" t="s">
        <v>91</v>
      </c>
      <c r="AP10" s="110">
        <v>0</v>
      </c>
      <c r="AQ10" s="110">
        <v>0</v>
      </c>
      <c r="AR10" s="110">
        <v>0</v>
      </c>
      <c r="AS10" s="122">
        <v>0</v>
      </c>
      <c r="AT10" s="110">
        <v>0</v>
      </c>
      <c r="AU10" s="110">
        <v>0</v>
      </c>
      <c r="AV10" s="110">
        <v>0</v>
      </c>
      <c r="AW10" s="110">
        <v>0</v>
      </c>
    </row>
    <row r="11" spans="1:50" x14ac:dyDescent="0.25">
      <c r="A11" s="100">
        <v>0</v>
      </c>
      <c r="B11" s="78">
        <v>0</v>
      </c>
      <c r="C11" s="78">
        <f t="shared" si="9"/>
        <v>0</v>
      </c>
      <c r="D11" s="78" t="e">
        <f t="shared" si="1"/>
        <v>#DIV/0!</v>
      </c>
      <c r="E11" s="78" t="e">
        <f t="shared" si="2"/>
        <v>#DIV/0!</v>
      </c>
      <c r="F11" s="78" t="e">
        <f t="shared" si="10"/>
        <v>#DIV/0!</v>
      </c>
      <c r="G11" s="78">
        <v>0</v>
      </c>
      <c r="H11" s="78">
        <f t="shared" si="11"/>
        <v>0</v>
      </c>
      <c r="I11" s="78">
        <v>0</v>
      </c>
      <c r="J11" s="78">
        <f t="shared" si="12"/>
        <v>0</v>
      </c>
      <c r="K11" s="78" t="e">
        <f t="shared" si="3"/>
        <v>#DIV/0!</v>
      </c>
      <c r="L11" s="78" t="e">
        <f t="shared" si="13"/>
        <v>#DIV/0!</v>
      </c>
      <c r="M11" s="78" t="e">
        <f t="shared" si="14"/>
        <v>#DIV/0!</v>
      </c>
      <c r="N11" s="78">
        <v>0</v>
      </c>
      <c r="O11" s="78">
        <f t="shared" si="15"/>
        <v>0</v>
      </c>
      <c r="P11" s="78">
        <v>0</v>
      </c>
      <c r="Q11" s="78">
        <f t="shared" si="16"/>
        <v>0</v>
      </c>
      <c r="R11" s="78" t="e">
        <f t="shared" si="4"/>
        <v>#DIV/0!</v>
      </c>
      <c r="S11" s="78" t="e">
        <f t="shared" si="17"/>
        <v>#DIV/0!</v>
      </c>
      <c r="T11" s="78" t="e">
        <f t="shared" si="18"/>
        <v>#DIV/0!</v>
      </c>
      <c r="U11" s="78">
        <v>0</v>
      </c>
      <c r="V11" s="78">
        <f t="shared" si="19"/>
        <v>0</v>
      </c>
      <c r="W11" s="78">
        <v>0</v>
      </c>
      <c r="X11" s="78">
        <f t="shared" si="20"/>
        <v>0</v>
      </c>
      <c r="Y11" s="78" t="e">
        <f t="shared" si="5"/>
        <v>#DIV/0!</v>
      </c>
      <c r="Z11" s="78" t="e">
        <f t="shared" si="6"/>
        <v>#DIV/0!</v>
      </c>
      <c r="AA11" s="78" t="e">
        <f t="shared" si="21"/>
        <v>#DIV/0!</v>
      </c>
      <c r="AB11" s="78">
        <v>0</v>
      </c>
      <c r="AC11" s="78">
        <f t="shared" si="25"/>
        <v>0</v>
      </c>
      <c r="AD11" s="78">
        <v>0</v>
      </c>
      <c r="AE11" s="78">
        <f t="shared" si="22"/>
        <v>0</v>
      </c>
      <c r="AF11" s="78" t="e">
        <f t="shared" si="7"/>
        <v>#DIV/0!</v>
      </c>
      <c r="AG11" s="78" t="e">
        <f t="shared" si="23"/>
        <v>#DIV/0!</v>
      </c>
      <c r="AH11" s="78" t="e">
        <f t="shared" si="24"/>
        <v>#DIV/0!</v>
      </c>
      <c r="AI11" s="78">
        <v>0</v>
      </c>
      <c r="AJ11" s="78">
        <f t="shared" si="26"/>
        <v>0</v>
      </c>
    </row>
    <row r="12" spans="1:50" x14ac:dyDescent="0.25">
      <c r="A12" s="100">
        <v>0</v>
      </c>
      <c r="B12" s="78">
        <v>0</v>
      </c>
      <c r="C12" s="78">
        <f t="shared" si="9"/>
        <v>0</v>
      </c>
      <c r="D12" s="78" t="e">
        <f t="shared" si="1"/>
        <v>#DIV/0!</v>
      </c>
      <c r="E12" s="78" t="e">
        <f t="shared" si="2"/>
        <v>#DIV/0!</v>
      </c>
      <c r="F12" s="78" t="e">
        <f t="shared" si="10"/>
        <v>#DIV/0!</v>
      </c>
      <c r="G12" s="78">
        <v>0</v>
      </c>
      <c r="H12" s="78">
        <f t="shared" si="11"/>
        <v>0</v>
      </c>
      <c r="I12" s="78">
        <v>0</v>
      </c>
      <c r="J12" s="78">
        <f t="shared" si="12"/>
        <v>0</v>
      </c>
      <c r="K12" s="78" t="e">
        <f t="shared" si="3"/>
        <v>#DIV/0!</v>
      </c>
      <c r="L12" s="78" t="e">
        <f t="shared" si="13"/>
        <v>#DIV/0!</v>
      </c>
      <c r="M12" s="78" t="e">
        <f t="shared" si="14"/>
        <v>#DIV/0!</v>
      </c>
      <c r="N12" s="78">
        <v>0</v>
      </c>
      <c r="O12" s="78">
        <f t="shared" si="15"/>
        <v>0</v>
      </c>
      <c r="P12" s="78">
        <v>0</v>
      </c>
      <c r="Q12" s="78">
        <f t="shared" si="16"/>
        <v>0</v>
      </c>
      <c r="R12" s="78" t="e">
        <f t="shared" si="4"/>
        <v>#DIV/0!</v>
      </c>
      <c r="S12" s="78" t="e">
        <f t="shared" si="17"/>
        <v>#DIV/0!</v>
      </c>
      <c r="T12" s="78" t="e">
        <f t="shared" si="18"/>
        <v>#DIV/0!</v>
      </c>
      <c r="U12" s="78">
        <v>0</v>
      </c>
      <c r="V12" s="78">
        <f t="shared" si="19"/>
        <v>0</v>
      </c>
      <c r="W12" s="78">
        <v>0</v>
      </c>
      <c r="X12" s="78">
        <f t="shared" si="20"/>
        <v>0</v>
      </c>
      <c r="Y12" s="78" t="e">
        <f t="shared" si="5"/>
        <v>#DIV/0!</v>
      </c>
      <c r="Z12" s="78" t="e">
        <f t="shared" si="6"/>
        <v>#DIV/0!</v>
      </c>
      <c r="AA12" s="78" t="e">
        <f t="shared" si="21"/>
        <v>#DIV/0!</v>
      </c>
      <c r="AB12" s="78">
        <v>0</v>
      </c>
      <c r="AC12" s="78">
        <f t="shared" si="25"/>
        <v>0</v>
      </c>
      <c r="AD12" s="78">
        <v>0</v>
      </c>
      <c r="AE12" s="78">
        <f t="shared" si="22"/>
        <v>0</v>
      </c>
      <c r="AF12" s="78" t="e">
        <f t="shared" si="7"/>
        <v>#DIV/0!</v>
      </c>
      <c r="AG12" s="78" t="e">
        <f t="shared" si="23"/>
        <v>#DIV/0!</v>
      </c>
      <c r="AH12" s="78" t="e">
        <f t="shared" si="24"/>
        <v>#DIV/0!</v>
      </c>
      <c r="AI12" s="78">
        <v>0</v>
      </c>
      <c r="AJ12" s="78">
        <f t="shared" si="26"/>
        <v>0</v>
      </c>
    </row>
    <row r="13" spans="1:50" x14ac:dyDescent="0.25">
      <c r="A13" s="100">
        <v>0</v>
      </c>
      <c r="B13" s="78">
        <v>0</v>
      </c>
      <c r="C13" s="78">
        <f t="shared" si="9"/>
        <v>0</v>
      </c>
      <c r="D13" s="78" t="e">
        <f t="shared" si="1"/>
        <v>#DIV/0!</v>
      </c>
      <c r="E13" s="78" t="e">
        <f t="shared" si="2"/>
        <v>#DIV/0!</v>
      </c>
      <c r="F13" s="78" t="e">
        <f t="shared" si="10"/>
        <v>#DIV/0!</v>
      </c>
      <c r="G13" s="78">
        <v>0</v>
      </c>
      <c r="H13" s="78">
        <f t="shared" si="11"/>
        <v>0</v>
      </c>
      <c r="I13" s="78">
        <v>0</v>
      </c>
      <c r="J13" s="78">
        <f t="shared" si="12"/>
        <v>0</v>
      </c>
      <c r="K13" s="78" t="e">
        <f t="shared" si="3"/>
        <v>#DIV/0!</v>
      </c>
      <c r="L13" s="78" t="e">
        <f t="shared" si="13"/>
        <v>#DIV/0!</v>
      </c>
      <c r="M13" s="78" t="e">
        <f t="shared" si="14"/>
        <v>#DIV/0!</v>
      </c>
      <c r="N13" s="78">
        <v>0</v>
      </c>
      <c r="O13" s="78">
        <f t="shared" si="15"/>
        <v>0</v>
      </c>
      <c r="P13" s="78">
        <v>0</v>
      </c>
      <c r="Q13" s="78">
        <f t="shared" si="16"/>
        <v>0</v>
      </c>
      <c r="R13" s="78" t="e">
        <f t="shared" si="4"/>
        <v>#DIV/0!</v>
      </c>
      <c r="S13" s="78" t="e">
        <f t="shared" si="17"/>
        <v>#DIV/0!</v>
      </c>
      <c r="T13" s="78" t="e">
        <f t="shared" si="18"/>
        <v>#DIV/0!</v>
      </c>
      <c r="U13" s="78">
        <v>0</v>
      </c>
      <c r="V13" s="78">
        <f t="shared" si="19"/>
        <v>0</v>
      </c>
      <c r="W13" s="78">
        <v>0</v>
      </c>
      <c r="X13" s="78">
        <f t="shared" si="20"/>
        <v>0</v>
      </c>
      <c r="Y13" s="78" t="e">
        <f t="shared" si="5"/>
        <v>#DIV/0!</v>
      </c>
      <c r="Z13" s="78" t="e">
        <f t="shared" si="6"/>
        <v>#DIV/0!</v>
      </c>
      <c r="AA13" s="78" t="e">
        <f t="shared" si="21"/>
        <v>#DIV/0!</v>
      </c>
      <c r="AB13" s="78">
        <v>0</v>
      </c>
      <c r="AC13" s="78">
        <f t="shared" si="25"/>
        <v>0</v>
      </c>
      <c r="AD13" s="78">
        <v>0</v>
      </c>
      <c r="AE13" s="78">
        <f t="shared" si="22"/>
        <v>0</v>
      </c>
      <c r="AF13" s="78" t="e">
        <f t="shared" si="7"/>
        <v>#DIV/0!</v>
      </c>
      <c r="AG13" s="78" t="e">
        <f t="shared" si="23"/>
        <v>#DIV/0!</v>
      </c>
      <c r="AH13" s="78" t="e">
        <f t="shared" si="24"/>
        <v>#DIV/0!</v>
      </c>
      <c r="AI13" s="78">
        <v>0</v>
      </c>
      <c r="AJ13" s="78">
        <f t="shared" si="26"/>
        <v>0</v>
      </c>
    </row>
    <row r="14" spans="1:50" x14ac:dyDescent="0.25">
      <c r="A14" s="100">
        <v>0</v>
      </c>
      <c r="B14" s="78">
        <v>0</v>
      </c>
      <c r="C14" s="78">
        <f t="shared" si="9"/>
        <v>0</v>
      </c>
      <c r="D14" s="78" t="e">
        <f t="shared" si="1"/>
        <v>#DIV/0!</v>
      </c>
      <c r="E14" s="78" t="e">
        <f t="shared" si="2"/>
        <v>#DIV/0!</v>
      </c>
      <c r="F14" s="78" t="e">
        <f t="shared" si="10"/>
        <v>#DIV/0!</v>
      </c>
      <c r="G14" s="78">
        <v>0</v>
      </c>
      <c r="H14" s="78">
        <f t="shared" si="11"/>
        <v>0</v>
      </c>
      <c r="I14" s="78">
        <v>0</v>
      </c>
      <c r="J14" s="78">
        <f t="shared" si="12"/>
        <v>0</v>
      </c>
      <c r="K14" s="78" t="e">
        <f t="shared" si="3"/>
        <v>#DIV/0!</v>
      </c>
      <c r="L14" s="78" t="e">
        <f t="shared" si="13"/>
        <v>#DIV/0!</v>
      </c>
      <c r="M14" s="78" t="e">
        <f t="shared" si="14"/>
        <v>#DIV/0!</v>
      </c>
      <c r="N14" s="78">
        <v>0</v>
      </c>
      <c r="O14" s="78">
        <f t="shared" si="15"/>
        <v>0</v>
      </c>
      <c r="P14" s="78">
        <v>0</v>
      </c>
      <c r="Q14" s="78">
        <f t="shared" si="16"/>
        <v>0</v>
      </c>
      <c r="R14" s="78" t="e">
        <f t="shared" si="4"/>
        <v>#DIV/0!</v>
      </c>
      <c r="S14" s="78" t="e">
        <f t="shared" si="17"/>
        <v>#DIV/0!</v>
      </c>
      <c r="T14" s="78" t="e">
        <f t="shared" si="18"/>
        <v>#DIV/0!</v>
      </c>
      <c r="U14" s="78">
        <v>0</v>
      </c>
      <c r="V14" s="78">
        <f t="shared" si="19"/>
        <v>0</v>
      </c>
      <c r="W14" s="78">
        <v>0</v>
      </c>
      <c r="X14" s="78">
        <f t="shared" si="20"/>
        <v>0</v>
      </c>
      <c r="Y14" s="78" t="e">
        <f t="shared" si="5"/>
        <v>#DIV/0!</v>
      </c>
      <c r="Z14" s="78" t="e">
        <f t="shared" si="6"/>
        <v>#DIV/0!</v>
      </c>
      <c r="AA14" s="78" t="e">
        <f t="shared" si="21"/>
        <v>#DIV/0!</v>
      </c>
      <c r="AB14" s="78">
        <v>0</v>
      </c>
      <c r="AC14" s="78">
        <f t="shared" si="25"/>
        <v>0</v>
      </c>
      <c r="AD14" s="78">
        <v>0</v>
      </c>
      <c r="AE14" s="78">
        <f t="shared" si="22"/>
        <v>0</v>
      </c>
      <c r="AF14" s="78" t="e">
        <f t="shared" si="7"/>
        <v>#DIV/0!</v>
      </c>
      <c r="AG14" s="78" t="e">
        <f t="shared" si="23"/>
        <v>#DIV/0!</v>
      </c>
      <c r="AH14" s="78" t="e">
        <f t="shared" si="24"/>
        <v>#DIV/0!</v>
      </c>
      <c r="AI14" s="78">
        <v>0</v>
      </c>
      <c r="AJ14" s="78">
        <f t="shared" si="26"/>
        <v>0</v>
      </c>
    </row>
    <row r="15" spans="1:50" x14ac:dyDescent="0.25">
      <c r="A15" s="100">
        <v>0</v>
      </c>
      <c r="B15" s="78">
        <v>0</v>
      </c>
      <c r="C15" s="78">
        <f t="shared" si="9"/>
        <v>0</v>
      </c>
      <c r="D15" s="78" t="e">
        <f t="shared" si="1"/>
        <v>#DIV/0!</v>
      </c>
      <c r="E15" s="78" t="e">
        <f t="shared" si="2"/>
        <v>#DIV/0!</v>
      </c>
      <c r="F15" s="78" t="e">
        <f t="shared" si="10"/>
        <v>#DIV/0!</v>
      </c>
      <c r="G15" s="78">
        <v>0</v>
      </c>
      <c r="H15" s="78">
        <f t="shared" si="11"/>
        <v>0</v>
      </c>
      <c r="I15" s="78">
        <v>0</v>
      </c>
      <c r="J15" s="78">
        <f t="shared" si="12"/>
        <v>0</v>
      </c>
      <c r="K15" s="78" t="e">
        <f t="shared" si="3"/>
        <v>#DIV/0!</v>
      </c>
      <c r="L15" s="78" t="e">
        <f t="shared" si="13"/>
        <v>#DIV/0!</v>
      </c>
      <c r="M15" s="78" t="e">
        <f t="shared" si="14"/>
        <v>#DIV/0!</v>
      </c>
      <c r="N15" s="78">
        <v>0</v>
      </c>
      <c r="O15" s="78">
        <f t="shared" si="15"/>
        <v>0</v>
      </c>
      <c r="P15" s="78">
        <v>0</v>
      </c>
      <c r="Q15" s="78">
        <f t="shared" si="16"/>
        <v>0</v>
      </c>
      <c r="R15" s="78" t="e">
        <f t="shared" si="4"/>
        <v>#DIV/0!</v>
      </c>
      <c r="S15" s="78" t="e">
        <f t="shared" si="17"/>
        <v>#DIV/0!</v>
      </c>
      <c r="T15" s="78" t="e">
        <f t="shared" si="18"/>
        <v>#DIV/0!</v>
      </c>
      <c r="U15" s="78">
        <v>0</v>
      </c>
      <c r="V15" s="78">
        <f t="shared" si="19"/>
        <v>0</v>
      </c>
      <c r="W15" s="78">
        <v>0</v>
      </c>
      <c r="X15" s="78">
        <f t="shared" si="20"/>
        <v>0</v>
      </c>
      <c r="Y15" s="78" t="e">
        <f t="shared" si="5"/>
        <v>#DIV/0!</v>
      </c>
      <c r="Z15" s="78" t="e">
        <f t="shared" si="6"/>
        <v>#DIV/0!</v>
      </c>
      <c r="AA15" s="78" t="e">
        <f t="shared" si="21"/>
        <v>#DIV/0!</v>
      </c>
      <c r="AB15" s="78">
        <v>0</v>
      </c>
      <c r="AC15" s="78">
        <f t="shared" si="25"/>
        <v>0</v>
      </c>
      <c r="AD15" s="78">
        <v>0</v>
      </c>
      <c r="AE15" s="78">
        <f t="shared" si="22"/>
        <v>0</v>
      </c>
      <c r="AF15" s="78" t="e">
        <f t="shared" si="7"/>
        <v>#DIV/0!</v>
      </c>
      <c r="AG15" s="78" t="e">
        <f t="shared" si="23"/>
        <v>#DIV/0!</v>
      </c>
      <c r="AH15" s="78" t="e">
        <f t="shared" si="24"/>
        <v>#DIV/0!</v>
      </c>
      <c r="AI15" s="78">
        <v>0</v>
      </c>
      <c r="AJ15" s="78">
        <f t="shared" si="26"/>
        <v>0</v>
      </c>
    </row>
    <row r="16" spans="1:50" x14ac:dyDescent="0.25">
      <c r="A16" s="100">
        <v>0</v>
      </c>
      <c r="B16" s="78">
        <v>0</v>
      </c>
      <c r="C16" s="78">
        <f t="shared" si="9"/>
        <v>0</v>
      </c>
      <c r="D16" s="78" t="e">
        <f t="shared" si="1"/>
        <v>#DIV/0!</v>
      </c>
      <c r="E16" s="78" t="e">
        <f t="shared" si="2"/>
        <v>#DIV/0!</v>
      </c>
      <c r="F16" s="78" t="e">
        <f t="shared" si="10"/>
        <v>#DIV/0!</v>
      </c>
      <c r="G16" s="78">
        <v>0</v>
      </c>
      <c r="H16" s="78">
        <f t="shared" si="11"/>
        <v>0</v>
      </c>
      <c r="I16" s="78">
        <v>0</v>
      </c>
      <c r="J16" s="78">
        <f t="shared" si="12"/>
        <v>0</v>
      </c>
      <c r="K16" s="78" t="e">
        <f t="shared" si="3"/>
        <v>#DIV/0!</v>
      </c>
      <c r="L16" s="78" t="e">
        <f t="shared" si="13"/>
        <v>#DIV/0!</v>
      </c>
      <c r="M16" s="78" t="e">
        <f t="shared" si="14"/>
        <v>#DIV/0!</v>
      </c>
      <c r="N16" s="78">
        <v>0</v>
      </c>
      <c r="O16" s="78">
        <f t="shared" si="15"/>
        <v>0</v>
      </c>
      <c r="P16" s="78">
        <v>0</v>
      </c>
      <c r="Q16" s="78">
        <f t="shared" si="16"/>
        <v>0</v>
      </c>
      <c r="R16" s="78" t="e">
        <f t="shared" si="4"/>
        <v>#DIV/0!</v>
      </c>
      <c r="S16" s="78" t="e">
        <f t="shared" si="17"/>
        <v>#DIV/0!</v>
      </c>
      <c r="T16" s="78" t="e">
        <f t="shared" si="18"/>
        <v>#DIV/0!</v>
      </c>
      <c r="U16" s="78">
        <v>0</v>
      </c>
      <c r="V16" s="78">
        <f t="shared" si="19"/>
        <v>0</v>
      </c>
      <c r="W16" s="78">
        <v>0</v>
      </c>
      <c r="X16" s="78">
        <f t="shared" si="20"/>
        <v>0</v>
      </c>
      <c r="Y16" s="78" t="e">
        <f t="shared" si="5"/>
        <v>#DIV/0!</v>
      </c>
      <c r="Z16" s="78" t="e">
        <f t="shared" si="6"/>
        <v>#DIV/0!</v>
      </c>
      <c r="AA16" s="78" t="e">
        <f t="shared" si="21"/>
        <v>#DIV/0!</v>
      </c>
      <c r="AB16" s="78">
        <v>0</v>
      </c>
      <c r="AC16" s="78">
        <f t="shared" si="25"/>
        <v>0</v>
      </c>
      <c r="AD16" s="78">
        <v>0</v>
      </c>
      <c r="AE16" s="78">
        <f t="shared" si="22"/>
        <v>0</v>
      </c>
      <c r="AF16" s="78" t="e">
        <f t="shared" si="7"/>
        <v>#DIV/0!</v>
      </c>
      <c r="AG16" s="78" t="e">
        <f t="shared" si="23"/>
        <v>#DIV/0!</v>
      </c>
      <c r="AH16" s="78" t="e">
        <f t="shared" si="24"/>
        <v>#DIV/0!</v>
      </c>
      <c r="AI16" s="78">
        <v>0</v>
      </c>
      <c r="AJ16" s="78">
        <f t="shared" si="26"/>
        <v>0</v>
      </c>
    </row>
    <row r="17" spans="1:36" x14ac:dyDescent="0.25">
      <c r="A17" s="100">
        <v>0</v>
      </c>
      <c r="B17" s="78">
        <v>0</v>
      </c>
      <c r="C17" s="78">
        <f t="shared" si="9"/>
        <v>0</v>
      </c>
      <c r="D17" s="78" t="e">
        <f t="shared" si="1"/>
        <v>#DIV/0!</v>
      </c>
      <c r="E17" s="78" t="e">
        <f t="shared" si="2"/>
        <v>#DIV/0!</v>
      </c>
      <c r="F17" s="78" t="e">
        <f t="shared" si="10"/>
        <v>#DIV/0!</v>
      </c>
      <c r="G17" s="78">
        <v>0</v>
      </c>
      <c r="H17" s="78">
        <f t="shared" si="11"/>
        <v>0</v>
      </c>
      <c r="I17" s="78">
        <v>0</v>
      </c>
      <c r="J17" s="78">
        <f t="shared" si="12"/>
        <v>0</v>
      </c>
      <c r="K17" s="78" t="e">
        <f t="shared" si="3"/>
        <v>#DIV/0!</v>
      </c>
      <c r="L17" s="78" t="e">
        <f t="shared" si="13"/>
        <v>#DIV/0!</v>
      </c>
      <c r="M17" s="78" t="e">
        <f t="shared" si="14"/>
        <v>#DIV/0!</v>
      </c>
      <c r="N17" s="78">
        <v>0</v>
      </c>
      <c r="O17" s="78">
        <f t="shared" si="15"/>
        <v>0</v>
      </c>
      <c r="P17" s="78">
        <v>0</v>
      </c>
      <c r="Q17" s="78">
        <f t="shared" si="16"/>
        <v>0</v>
      </c>
      <c r="R17" s="78" t="e">
        <f t="shared" si="4"/>
        <v>#DIV/0!</v>
      </c>
      <c r="S17" s="78" t="e">
        <f t="shared" si="17"/>
        <v>#DIV/0!</v>
      </c>
      <c r="T17" s="78" t="e">
        <f t="shared" si="18"/>
        <v>#DIV/0!</v>
      </c>
      <c r="U17" s="78">
        <v>0</v>
      </c>
      <c r="V17" s="78">
        <f t="shared" si="19"/>
        <v>0</v>
      </c>
      <c r="W17" s="78">
        <v>0</v>
      </c>
      <c r="X17" s="78">
        <f t="shared" si="20"/>
        <v>0</v>
      </c>
      <c r="Y17" s="78" t="e">
        <f t="shared" si="5"/>
        <v>#DIV/0!</v>
      </c>
      <c r="Z17" s="78" t="e">
        <f t="shared" si="6"/>
        <v>#DIV/0!</v>
      </c>
      <c r="AA17" s="78" t="e">
        <f t="shared" si="21"/>
        <v>#DIV/0!</v>
      </c>
      <c r="AB17" s="78">
        <v>0</v>
      </c>
      <c r="AC17" s="78">
        <f t="shared" si="25"/>
        <v>0</v>
      </c>
      <c r="AD17" s="78">
        <v>0</v>
      </c>
      <c r="AE17" s="78">
        <f t="shared" si="22"/>
        <v>0</v>
      </c>
      <c r="AF17" s="78" t="e">
        <f t="shared" si="7"/>
        <v>#DIV/0!</v>
      </c>
      <c r="AG17" s="78" t="e">
        <f t="shared" si="23"/>
        <v>#DIV/0!</v>
      </c>
      <c r="AH17" s="78" t="e">
        <f t="shared" si="24"/>
        <v>#DIV/0!</v>
      </c>
      <c r="AI17" s="78">
        <v>0</v>
      </c>
      <c r="AJ17" s="78">
        <f t="shared" si="26"/>
        <v>0</v>
      </c>
    </row>
    <row r="18" spans="1:36" x14ac:dyDescent="0.25">
      <c r="A18" s="100">
        <v>0</v>
      </c>
      <c r="B18" s="78">
        <v>0</v>
      </c>
      <c r="C18" s="78">
        <f t="shared" si="9"/>
        <v>0</v>
      </c>
      <c r="D18" s="78" t="e">
        <f t="shared" si="1"/>
        <v>#DIV/0!</v>
      </c>
      <c r="E18" s="78" t="e">
        <f t="shared" si="2"/>
        <v>#DIV/0!</v>
      </c>
      <c r="F18" s="78" t="e">
        <f t="shared" si="10"/>
        <v>#DIV/0!</v>
      </c>
      <c r="G18" s="78">
        <v>0</v>
      </c>
      <c r="H18" s="78">
        <f t="shared" si="11"/>
        <v>0</v>
      </c>
      <c r="I18" s="78">
        <v>0</v>
      </c>
      <c r="J18" s="78">
        <f t="shared" si="12"/>
        <v>0</v>
      </c>
      <c r="K18" s="78" t="e">
        <f t="shared" si="3"/>
        <v>#DIV/0!</v>
      </c>
      <c r="L18" s="78" t="e">
        <f t="shared" si="13"/>
        <v>#DIV/0!</v>
      </c>
      <c r="M18" s="78" t="e">
        <f t="shared" si="14"/>
        <v>#DIV/0!</v>
      </c>
      <c r="N18" s="78">
        <v>0</v>
      </c>
      <c r="O18" s="78">
        <f t="shared" si="15"/>
        <v>0</v>
      </c>
      <c r="P18" s="78">
        <v>0</v>
      </c>
      <c r="Q18" s="78">
        <f t="shared" si="16"/>
        <v>0</v>
      </c>
      <c r="R18" s="78" t="e">
        <f t="shared" si="4"/>
        <v>#DIV/0!</v>
      </c>
      <c r="S18" s="78" t="e">
        <f t="shared" si="17"/>
        <v>#DIV/0!</v>
      </c>
      <c r="T18" s="78" t="e">
        <f t="shared" si="18"/>
        <v>#DIV/0!</v>
      </c>
      <c r="U18" s="78">
        <v>0</v>
      </c>
      <c r="V18" s="78">
        <f t="shared" si="19"/>
        <v>0</v>
      </c>
      <c r="W18" s="78">
        <v>0</v>
      </c>
      <c r="X18" s="78">
        <f t="shared" si="20"/>
        <v>0</v>
      </c>
      <c r="Y18" s="78" t="e">
        <f t="shared" si="5"/>
        <v>#DIV/0!</v>
      </c>
      <c r="Z18" s="78" t="e">
        <f t="shared" si="6"/>
        <v>#DIV/0!</v>
      </c>
      <c r="AA18" s="78" t="e">
        <f t="shared" si="21"/>
        <v>#DIV/0!</v>
      </c>
      <c r="AB18" s="78">
        <v>0</v>
      </c>
      <c r="AC18" s="78">
        <f t="shared" si="25"/>
        <v>0</v>
      </c>
      <c r="AD18" s="78">
        <v>0</v>
      </c>
      <c r="AE18" s="78">
        <f t="shared" si="22"/>
        <v>0</v>
      </c>
      <c r="AF18" s="78" t="e">
        <f t="shared" si="7"/>
        <v>#DIV/0!</v>
      </c>
      <c r="AG18" s="78" t="e">
        <f t="shared" si="23"/>
        <v>#DIV/0!</v>
      </c>
      <c r="AH18" s="78" t="e">
        <f t="shared" si="24"/>
        <v>#DIV/0!</v>
      </c>
      <c r="AI18" s="78">
        <v>0</v>
      </c>
      <c r="AJ18" s="78">
        <f t="shared" si="26"/>
        <v>0</v>
      </c>
    </row>
    <row r="19" spans="1:36" x14ac:dyDescent="0.25">
      <c r="A19" s="100">
        <v>0</v>
      </c>
      <c r="B19" s="78">
        <v>0</v>
      </c>
      <c r="C19" s="78">
        <f t="shared" si="9"/>
        <v>0</v>
      </c>
      <c r="D19" s="78" t="e">
        <f t="shared" si="1"/>
        <v>#DIV/0!</v>
      </c>
      <c r="E19" s="78" t="e">
        <f t="shared" si="2"/>
        <v>#DIV/0!</v>
      </c>
      <c r="F19" s="78" t="e">
        <f t="shared" si="10"/>
        <v>#DIV/0!</v>
      </c>
      <c r="G19" s="78">
        <v>0</v>
      </c>
      <c r="H19" s="78">
        <f t="shared" si="11"/>
        <v>0</v>
      </c>
      <c r="I19" s="78">
        <v>0</v>
      </c>
      <c r="J19" s="78">
        <f t="shared" si="12"/>
        <v>0</v>
      </c>
      <c r="K19" s="78" t="e">
        <f t="shared" si="3"/>
        <v>#DIV/0!</v>
      </c>
      <c r="L19" s="78" t="e">
        <f t="shared" si="13"/>
        <v>#DIV/0!</v>
      </c>
      <c r="M19" s="78" t="e">
        <f t="shared" si="14"/>
        <v>#DIV/0!</v>
      </c>
      <c r="N19" s="78">
        <v>0</v>
      </c>
      <c r="O19" s="78">
        <f t="shared" si="15"/>
        <v>0</v>
      </c>
      <c r="P19" s="78">
        <v>0</v>
      </c>
      <c r="Q19" s="78">
        <f t="shared" si="16"/>
        <v>0</v>
      </c>
      <c r="R19" s="78" t="e">
        <f t="shared" si="4"/>
        <v>#DIV/0!</v>
      </c>
      <c r="S19" s="78" t="e">
        <f t="shared" si="17"/>
        <v>#DIV/0!</v>
      </c>
      <c r="T19" s="78" t="e">
        <f t="shared" si="18"/>
        <v>#DIV/0!</v>
      </c>
      <c r="U19" s="78">
        <v>0</v>
      </c>
      <c r="V19" s="78">
        <f t="shared" si="19"/>
        <v>0</v>
      </c>
      <c r="W19" s="78">
        <v>0</v>
      </c>
      <c r="X19" s="78">
        <f t="shared" si="20"/>
        <v>0</v>
      </c>
      <c r="Y19" s="78" t="e">
        <f t="shared" si="5"/>
        <v>#DIV/0!</v>
      </c>
      <c r="Z19" s="78" t="e">
        <f t="shared" si="6"/>
        <v>#DIV/0!</v>
      </c>
      <c r="AA19" s="78" t="e">
        <f t="shared" si="21"/>
        <v>#DIV/0!</v>
      </c>
      <c r="AB19" s="78">
        <v>0</v>
      </c>
      <c r="AC19" s="78">
        <f t="shared" si="25"/>
        <v>0</v>
      </c>
      <c r="AD19" s="78">
        <v>0</v>
      </c>
      <c r="AE19" s="78">
        <f t="shared" si="22"/>
        <v>0</v>
      </c>
      <c r="AF19" s="78" t="e">
        <f t="shared" si="7"/>
        <v>#DIV/0!</v>
      </c>
      <c r="AG19" s="78" t="e">
        <f t="shared" si="23"/>
        <v>#DIV/0!</v>
      </c>
      <c r="AH19" s="78" t="e">
        <f t="shared" si="24"/>
        <v>#DIV/0!</v>
      </c>
      <c r="AI19" s="78">
        <v>0</v>
      </c>
      <c r="AJ19" s="78">
        <f t="shared" si="26"/>
        <v>0</v>
      </c>
    </row>
    <row r="20" spans="1:36" x14ac:dyDescent="0.25">
      <c r="A20" s="100">
        <v>0</v>
      </c>
      <c r="B20" s="78">
        <v>0</v>
      </c>
      <c r="C20" s="78">
        <f t="shared" si="9"/>
        <v>0</v>
      </c>
      <c r="D20" s="78" t="e">
        <f t="shared" si="1"/>
        <v>#DIV/0!</v>
      </c>
      <c r="E20" s="78" t="e">
        <f t="shared" si="2"/>
        <v>#DIV/0!</v>
      </c>
      <c r="F20" s="78" t="e">
        <f t="shared" si="10"/>
        <v>#DIV/0!</v>
      </c>
      <c r="G20" s="78">
        <v>0</v>
      </c>
      <c r="H20" s="78">
        <f t="shared" si="11"/>
        <v>0</v>
      </c>
      <c r="I20" s="78">
        <v>0</v>
      </c>
      <c r="J20" s="78">
        <f t="shared" si="12"/>
        <v>0</v>
      </c>
      <c r="K20" s="78" t="e">
        <f t="shared" si="3"/>
        <v>#DIV/0!</v>
      </c>
      <c r="L20" s="78" t="e">
        <f t="shared" si="13"/>
        <v>#DIV/0!</v>
      </c>
      <c r="M20" s="78" t="e">
        <f t="shared" si="14"/>
        <v>#DIV/0!</v>
      </c>
      <c r="N20" s="78">
        <v>0</v>
      </c>
      <c r="O20" s="78">
        <f t="shared" si="15"/>
        <v>0</v>
      </c>
      <c r="P20" s="78">
        <v>0</v>
      </c>
      <c r="Q20" s="78">
        <f t="shared" si="16"/>
        <v>0</v>
      </c>
      <c r="R20" s="78" t="e">
        <f t="shared" si="4"/>
        <v>#DIV/0!</v>
      </c>
      <c r="S20" s="78" t="e">
        <f t="shared" si="17"/>
        <v>#DIV/0!</v>
      </c>
      <c r="T20" s="78" t="e">
        <f t="shared" si="18"/>
        <v>#DIV/0!</v>
      </c>
      <c r="U20" s="78">
        <v>0</v>
      </c>
      <c r="V20" s="78">
        <f t="shared" si="19"/>
        <v>0</v>
      </c>
      <c r="W20" s="78">
        <v>0</v>
      </c>
      <c r="X20" s="78">
        <f t="shared" si="20"/>
        <v>0</v>
      </c>
      <c r="Y20" s="78" t="e">
        <f t="shared" si="5"/>
        <v>#DIV/0!</v>
      </c>
      <c r="Z20" s="78" t="e">
        <f t="shared" si="6"/>
        <v>#DIV/0!</v>
      </c>
      <c r="AA20" s="78" t="e">
        <f t="shared" si="21"/>
        <v>#DIV/0!</v>
      </c>
      <c r="AB20" s="78">
        <v>0</v>
      </c>
      <c r="AC20" s="78">
        <f t="shared" si="25"/>
        <v>0</v>
      </c>
      <c r="AD20" s="78">
        <v>0</v>
      </c>
      <c r="AE20" s="78">
        <f t="shared" si="22"/>
        <v>0</v>
      </c>
      <c r="AF20" s="78" t="e">
        <f t="shared" si="7"/>
        <v>#DIV/0!</v>
      </c>
      <c r="AG20" s="78" t="e">
        <f t="shared" si="23"/>
        <v>#DIV/0!</v>
      </c>
      <c r="AH20" s="78" t="e">
        <f t="shared" si="24"/>
        <v>#DIV/0!</v>
      </c>
      <c r="AI20" s="78">
        <v>0</v>
      </c>
      <c r="AJ20" s="78">
        <f t="shared" si="26"/>
        <v>0</v>
      </c>
    </row>
    <row r="21" spans="1:36" x14ac:dyDescent="0.25">
      <c r="A21" s="100">
        <v>0</v>
      </c>
      <c r="B21" s="78">
        <v>0</v>
      </c>
      <c r="C21" s="78">
        <f t="shared" si="9"/>
        <v>0</v>
      </c>
      <c r="D21" s="78" t="e">
        <f t="shared" si="1"/>
        <v>#DIV/0!</v>
      </c>
      <c r="E21" s="78" t="e">
        <f t="shared" si="2"/>
        <v>#DIV/0!</v>
      </c>
      <c r="F21" s="78" t="e">
        <f t="shared" si="10"/>
        <v>#DIV/0!</v>
      </c>
      <c r="G21" s="78">
        <v>0</v>
      </c>
      <c r="H21" s="78">
        <f t="shared" si="11"/>
        <v>0</v>
      </c>
      <c r="I21" s="78">
        <v>0</v>
      </c>
      <c r="J21" s="78">
        <f t="shared" si="12"/>
        <v>0</v>
      </c>
      <c r="K21" s="78" t="e">
        <f t="shared" si="3"/>
        <v>#DIV/0!</v>
      </c>
      <c r="L21" s="78" t="e">
        <f t="shared" si="13"/>
        <v>#DIV/0!</v>
      </c>
      <c r="M21" s="78" t="e">
        <f t="shared" si="14"/>
        <v>#DIV/0!</v>
      </c>
      <c r="N21" s="78">
        <v>0</v>
      </c>
      <c r="O21" s="78">
        <f t="shared" si="15"/>
        <v>0</v>
      </c>
      <c r="P21" s="78">
        <v>0</v>
      </c>
      <c r="Q21" s="78">
        <f t="shared" si="16"/>
        <v>0</v>
      </c>
      <c r="R21" s="78" t="e">
        <f t="shared" si="4"/>
        <v>#DIV/0!</v>
      </c>
      <c r="S21" s="78" t="e">
        <f t="shared" si="17"/>
        <v>#DIV/0!</v>
      </c>
      <c r="T21" s="78" t="e">
        <f t="shared" si="18"/>
        <v>#DIV/0!</v>
      </c>
      <c r="U21" s="78">
        <v>0</v>
      </c>
      <c r="V21" s="78">
        <f t="shared" si="19"/>
        <v>0</v>
      </c>
      <c r="W21" s="78">
        <v>0</v>
      </c>
      <c r="X21" s="78">
        <f t="shared" si="20"/>
        <v>0</v>
      </c>
      <c r="Y21" s="78" t="e">
        <f t="shared" si="5"/>
        <v>#DIV/0!</v>
      </c>
      <c r="Z21" s="78" t="e">
        <f t="shared" si="6"/>
        <v>#DIV/0!</v>
      </c>
      <c r="AA21" s="78" t="e">
        <f t="shared" si="21"/>
        <v>#DIV/0!</v>
      </c>
      <c r="AB21" s="78">
        <v>0</v>
      </c>
      <c r="AC21" s="78">
        <f t="shared" si="25"/>
        <v>0</v>
      </c>
      <c r="AD21" s="78">
        <v>0</v>
      </c>
      <c r="AE21" s="78">
        <f t="shared" si="22"/>
        <v>0</v>
      </c>
      <c r="AF21" s="78" t="e">
        <f t="shared" si="7"/>
        <v>#DIV/0!</v>
      </c>
      <c r="AG21" s="78" t="e">
        <f t="shared" si="23"/>
        <v>#DIV/0!</v>
      </c>
      <c r="AH21" s="78" t="e">
        <f t="shared" si="24"/>
        <v>#DIV/0!</v>
      </c>
      <c r="AI21" s="78">
        <v>0</v>
      </c>
      <c r="AJ21" s="78">
        <f t="shared" si="26"/>
        <v>0</v>
      </c>
    </row>
    <row r="22" spans="1:36" x14ac:dyDescent="0.25">
      <c r="A22" s="100">
        <v>0</v>
      </c>
      <c r="B22" s="78">
        <v>0</v>
      </c>
      <c r="C22" s="78">
        <f t="shared" si="9"/>
        <v>0</v>
      </c>
      <c r="D22" s="78" t="e">
        <f t="shared" si="1"/>
        <v>#DIV/0!</v>
      </c>
      <c r="E22" s="78" t="e">
        <f t="shared" si="2"/>
        <v>#DIV/0!</v>
      </c>
      <c r="F22" s="78" t="e">
        <f t="shared" si="10"/>
        <v>#DIV/0!</v>
      </c>
      <c r="G22" s="78">
        <v>0</v>
      </c>
      <c r="H22" s="78">
        <f t="shared" si="11"/>
        <v>0</v>
      </c>
      <c r="I22" s="78">
        <v>0</v>
      </c>
      <c r="J22" s="78">
        <f t="shared" si="12"/>
        <v>0</v>
      </c>
      <c r="K22" s="78" t="e">
        <f t="shared" si="3"/>
        <v>#DIV/0!</v>
      </c>
      <c r="L22" s="78" t="e">
        <f t="shared" si="13"/>
        <v>#DIV/0!</v>
      </c>
      <c r="M22" s="78" t="e">
        <f t="shared" si="14"/>
        <v>#DIV/0!</v>
      </c>
      <c r="N22" s="78">
        <v>0</v>
      </c>
      <c r="O22" s="78">
        <f t="shared" si="15"/>
        <v>0</v>
      </c>
      <c r="P22" s="78">
        <v>0</v>
      </c>
      <c r="Q22" s="78">
        <f t="shared" si="16"/>
        <v>0</v>
      </c>
      <c r="R22" s="78" t="e">
        <f t="shared" si="4"/>
        <v>#DIV/0!</v>
      </c>
      <c r="S22" s="78" t="e">
        <f t="shared" si="17"/>
        <v>#DIV/0!</v>
      </c>
      <c r="T22" s="78" t="e">
        <f t="shared" si="18"/>
        <v>#DIV/0!</v>
      </c>
      <c r="U22" s="78">
        <v>0</v>
      </c>
      <c r="V22" s="78">
        <f t="shared" si="19"/>
        <v>0</v>
      </c>
      <c r="W22" s="78">
        <v>0</v>
      </c>
      <c r="X22" s="78">
        <f t="shared" si="20"/>
        <v>0</v>
      </c>
      <c r="Y22" s="78" t="e">
        <f t="shared" si="5"/>
        <v>#DIV/0!</v>
      </c>
      <c r="Z22" s="78" t="e">
        <f t="shared" si="6"/>
        <v>#DIV/0!</v>
      </c>
      <c r="AA22" s="78" t="e">
        <f t="shared" si="21"/>
        <v>#DIV/0!</v>
      </c>
      <c r="AB22" s="78">
        <v>0</v>
      </c>
      <c r="AC22" s="78">
        <f t="shared" si="25"/>
        <v>0</v>
      </c>
      <c r="AD22" s="78">
        <v>0</v>
      </c>
      <c r="AE22" s="78">
        <f t="shared" si="22"/>
        <v>0</v>
      </c>
      <c r="AF22" s="78" t="e">
        <f t="shared" si="7"/>
        <v>#DIV/0!</v>
      </c>
      <c r="AG22" s="78" t="e">
        <f t="shared" si="23"/>
        <v>#DIV/0!</v>
      </c>
      <c r="AH22" s="78" t="e">
        <f t="shared" si="24"/>
        <v>#DIV/0!</v>
      </c>
      <c r="AI22" s="78">
        <v>0</v>
      </c>
      <c r="AJ22" s="78">
        <f t="shared" si="26"/>
        <v>0</v>
      </c>
    </row>
    <row r="23" spans="1:36" x14ac:dyDescent="0.25">
      <c r="A23" s="100">
        <v>0</v>
      </c>
      <c r="B23" s="78">
        <v>0</v>
      </c>
      <c r="C23" s="78">
        <f t="shared" si="9"/>
        <v>0</v>
      </c>
      <c r="D23" s="78" t="e">
        <f t="shared" si="1"/>
        <v>#DIV/0!</v>
      </c>
      <c r="E23" s="78" t="e">
        <f t="shared" si="2"/>
        <v>#DIV/0!</v>
      </c>
      <c r="F23" s="78" t="e">
        <f t="shared" si="10"/>
        <v>#DIV/0!</v>
      </c>
      <c r="G23" s="78">
        <v>0</v>
      </c>
      <c r="H23" s="78">
        <f t="shared" si="11"/>
        <v>0</v>
      </c>
      <c r="I23" s="78">
        <v>0</v>
      </c>
      <c r="J23" s="78">
        <f t="shared" si="12"/>
        <v>0</v>
      </c>
      <c r="K23" s="78" t="e">
        <f t="shared" si="3"/>
        <v>#DIV/0!</v>
      </c>
      <c r="L23" s="78" t="e">
        <f t="shared" si="13"/>
        <v>#DIV/0!</v>
      </c>
      <c r="M23" s="78" t="e">
        <f t="shared" si="14"/>
        <v>#DIV/0!</v>
      </c>
      <c r="N23" s="78">
        <v>0</v>
      </c>
      <c r="O23" s="78">
        <f t="shared" si="15"/>
        <v>0</v>
      </c>
      <c r="P23" s="78">
        <v>0</v>
      </c>
      <c r="Q23" s="78">
        <f t="shared" si="16"/>
        <v>0</v>
      </c>
      <c r="R23" s="78" t="e">
        <f t="shared" si="4"/>
        <v>#DIV/0!</v>
      </c>
      <c r="S23" s="78" t="e">
        <f t="shared" si="17"/>
        <v>#DIV/0!</v>
      </c>
      <c r="T23" s="78" t="e">
        <f t="shared" si="18"/>
        <v>#DIV/0!</v>
      </c>
      <c r="U23" s="78">
        <v>0</v>
      </c>
      <c r="V23" s="78">
        <f t="shared" si="19"/>
        <v>0</v>
      </c>
      <c r="W23" s="78">
        <v>0</v>
      </c>
      <c r="X23" s="78">
        <f t="shared" si="20"/>
        <v>0</v>
      </c>
      <c r="Y23" s="78" t="e">
        <f t="shared" si="5"/>
        <v>#DIV/0!</v>
      </c>
      <c r="Z23" s="78" t="e">
        <f t="shared" si="6"/>
        <v>#DIV/0!</v>
      </c>
      <c r="AA23" s="78" t="e">
        <f t="shared" si="21"/>
        <v>#DIV/0!</v>
      </c>
      <c r="AB23" s="78">
        <v>0</v>
      </c>
      <c r="AC23" s="78">
        <f t="shared" si="25"/>
        <v>0</v>
      </c>
      <c r="AD23" s="78">
        <v>0</v>
      </c>
      <c r="AE23" s="78">
        <f t="shared" si="22"/>
        <v>0</v>
      </c>
      <c r="AF23" s="78" t="e">
        <f t="shared" si="7"/>
        <v>#DIV/0!</v>
      </c>
      <c r="AG23" s="78" t="e">
        <f t="shared" si="23"/>
        <v>#DIV/0!</v>
      </c>
      <c r="AH23" s="78" t="e">
        <f t="shared" si="24"/>
        <v>#DIV/0!</v>
      </c>
      <c r="AI23" s="78">
        <v>0</v>
      </c>
      <c r="AJ23" s="78">
        <f t="shared" si="26"/>
        <v>0</v>
      </c>
    </row>
    <row r="24" spans="1:36" x14ac:dyDescent="0.25">
      <c r="A24" s="100">
        <v>0</v>
      </c>
      <c r="B24" s="78">
        <v>0</v>
      </c>
      <c r="C24" s="78">
        <f t="shared" si="9"/>
        <v>0</v>
      </c>
      <c r="D24" s="78" t="e">
        <f t="shared" si="1"/>
        <v>#DIV/0!</v>
      </c>
      <c r="E24" s="78" t="e">
        <f t="shared" si="2"/>
        <v>#DIV/0!</v>
      </c>
      <c r="F24" s="78" t="e">
        <f t="shared" si="10"/>
        <v>#DIV/0!</v>
      </c>
      <c r="G24" s="78">
        <v>0</v>
      </c>
      <c r="H24" s="78">
        <f t="shared" si="11"/>
        <v>0</v>
      </c>
      <c r="I24" s="78">
        <v>0</v>
      </c>
      <c r="J24" s="78">
        <f t="shared" si="12"/>
        <v>0</v>
      </c>
      <c r="K24" s="78" t="e">
        <f t="shared" si="3"/>
        <v>#DIV/0!</v>
      </c>
      <c r="L24" s="78" t="e">
        <f t="shared" si="13"/>
        <v>#DIV/0!</v>
      </c>
      <c r="M24" s="78" t="e">
        <f t="shared" si="14"/>
        <v>#DIV/0!</v>
      </c>
      <c r="N24" s="78">
        <v>0</v>
      </c>
      <c r="O24" s="78">
        <f t="shared" si="15"/>
        <v>0</v>
      </c>
      <c r="P24" s="78">
        <v>0</v>
      </c>
      <c r="Q24" s="78">
        <f t="shared" si="16"/>
        <v>0</v>
      </c>
      <c r="R24" s="78" t="e">
        <f t="shared" si="4"/>
        <v>#DIV/0!</v>
      </c>
      <c r="S24" s="78" t="e">
        <f t="shared" si="17"/>
        <v>#DIV/0!</v>
      </c>
      <c r="T24" s="78" t="e">
        <f t="shared" si="18"/>
        <v>#DIV/0!</v>
      </c>
      <c r="U24" s="78">
        <v>0</v>
      </c>
      <c r="V24" s="78">
        <f t="shared" si="19"/>
        <v>0</v>
      </c>
      <c r="W24" s="78">
        <v>0</v>
      </c>
      <c r="X24" s="78">
        <f t="shared" si="20"/>
        <v>0</v>
      </c>
      <c r="Y24" s="78" t="e">
        <f t="shared" si="5"/>
        <v>#DIV/0!</v>
      </c>
      <c r="Z24" s="78" t="e">
        <f t="shared" si="6"/>
        <v>#DIV/0!</v>
      </c>
      <c r="AA24" s="78" t="e">
        <f t="shared" si="21"/>
        <v>#DIV/0!</v>
      </c>
      <c r="AB24" s="78">
        <v>0</v>
      </c>
      <c r="AC24" s="78">
        <f t="shared" si="25"/>
        <v>0</v>
      </c>
      <c r="AD24" s="78">
        <v>0</v>
      </c>
      <c r="AE24" s="78">
        <f t="shared" si="22"/>
        <v>0</v>
      </c>
      <c r="AF24" s="78" t="e">
        <f t="shared" si="7"/>
        <v>#DIV/0!</v>
      </c>
      <c r="AG24" s="78" t="e">
        <f t="shared" si="23"/>
        <v>#DIV/0!</v>
      </c>
      <c r="AH24" s="78" t="e">
        <f t="shared" si="24"/>
        <v>#DIV/0!</v>
      </c>
      <c r="AI24" s="78">
        <v>0</v>
      </c>
      <c r="AJ24" s="78">
        <f t="shared" si="26"/>
        <v>0</v>
      </c>
    </row>
    <row r="25" spans="1:36" x14ac:dyDescent="0.25">
      <c r="A25" s="100">
        <v>0</v>
      </c>
      <c r="B25" s="78">
        <v>0</v>
      </c>
      <c r="C25" s="78">
        <f t="shared" si="9"/>
        <v>0</v>
      </c>
      <c r="D25" s="78" t="e">
        <f t="shared" si="1"/>
        <v>#DIV/0!</v>
      </c>
      <c r="E25" s="78" t="e">
        <f t="shared" si="2"/>
        <v>#DIV/0!</v>
      </c>
      <c r="F25" s="78" t="e">
        <f t="shared" si="10"/>
        <v>#DIV/0!</v>
      </c>
      <c r="G25" s="78">
        <v>0</v>
      </c>
      <c r="H25" s="78">
        <f t="shared" si="11"/>
        <v>0</v>
      </c>
      <c r="I25" s="78">
        <v>0</v>
      </c>
      <c r="J25" s="78">
        <f t="shared" si="12"/>
        <v>0</v>
      </c>
      <c r="K25" s="78" t="e">
        <f t="shared" si="3"/>
        <v>#DIV/0!</v>
      </c>
      <c r="L25" s="78" t="e">
        <f t="shared" si="13"/>
        <v>#DIV/0!</v>
      </c>
      <c r="M25" s="78" t="e">
        <f t="shared" si="14"/>
        <v>#DIV/0!</v>
      </c>
      <c r="N25" s="78">
        <v>0</v>
      </c>
      <c r="O25" s="78">
        <f t="shared" si="15"/>
        <v>0</v>
      </c>
      <c r="P25" s="78">
        <v>0</v>
      </c>
      <c r="Q25" s="78">
        <f t="shared" si="16"/>
        <v>0</v>
      </c>
      <c r="R25" s="78" t="e">
        <f t="shared" si="4"/>
        <v>#DIV/0!</v>
      </c>
      <c r="S25" s="78" t="e">
        <f t="shared" si="17"/>
        <v>#DIV/0!</v>
      </c>
      <c r="T25" s="78" t="e">
        <f t="shared" si="18"/>
        <v>#DIV/0!</v>
      </c>
      <c r="U25" s="78">
        <v>0</v>
      </c>
      <c r="V25" s="78">
        <f t="shared" si="19"/>
        <v>0</v>
      </c>
      <c r="W25" s="78">
        <v>0</v>
      </c>
      <c r="X25" s="78">
        <f t="shared" si="20"/>
        <v>0</v>
      </c>
      <c r="Y25" s="78" t="e">
        <f t="shared" si="5"/>
        <v>#DIV/0!</v>
      </c>
      <c r="Z25" s="78" t="e">
        <f t="shared" si="6"/>
        <v>#DIV/0!</v>
      </c>
      <c r="AA25" s="78" t="e">
        <f t="shared" si="21"/>
        <v>#DIV/0!</v>
      </c>
      <c r="AB25" s="78">
        <v>0</v>
      </c>
      <c r="AC25" s="78">
        <f t="shared" si="25"/>
        <v>0</v>
      </c>
      <c r="AD25" s="78">
        <v>0</v>
      </c>
      <c r="AE25" s="78">
        <f t="shared" si="22"/>
        <v>0</v>
      </c>
      <c r="AF25" s="78" t="e">
        <f t="shared" si="7"/>
        <v>#DIV/0!</v>
      </c>
      <c r="AG25" s="78" t="e">
        <f t="shared" si="23"/>
        <v>#DIV/0!</v>
      </c>
      <c r="AH25" s="78" t="e">
        <f t="shared" si="24"/>
        <v>#DIV/0!</v>
      </c>
      <c r="AI25" s="78">
        <v>0</v>
      </c>
      <c r="AJ25" s="78">
        <f t="shared" si="26"/>
        <v>0</v>
      </c>
    </row>
    <row r="26" spans="1:36" x14ac:dyDescent="0.25">
      <c r="A26" s="100">
        <v>0</v>
      </c>
      <c r="B26" s="78">
        <v>0</v>
      </c>
      <c r="C26" s="78">
        <f t="shared" si="9"/>
        <v>0</v>
      </c>
      <c r="D26" s="78" t="e">
        <f t="shared" si="1"/>
        <v>#DIV/0!</v>
      </c>
      <c r="E26" s="78" t="e">
        <f t="shared" si="2"/>
        <v>#DIV/0!</v>
      </c>
      <c r="F26" s="78" t="e">
        <f t="shared" si="10"/>
        <v>#DIV/0!</v>
      </c>
      <c r="G26" s="78">
        <v>0</v>
      </c>
      <c r="H26" s="78">
        <f t="shared" si="11"/>
        <v>0</v>
      </c>
      <c r="I26" s="78">
        <v>0</v>
      </c>
      <c r="J26" s="78">
        <f t="shared" si="12"/>
        <v>0</v>
      </c>
      <c r="K26" s="78" t="e">
        <f t="shared" si="3"/>
        <v>#DIV/0!</v>
      </c>
      <c r="L26" s="78" t="e">
        <f t="shared" si="13"/>
        <v>#DIV/0!</v>
      </c>
      <c r="M26" s="78" t="e">
        <f t="shared" si="14"/>
        <v>#DIV/0!</v>
      </c>
      <c r="N26" s="78">
        <v>0</v>
      </c>
      <c r="O26" s="78">
        <f t="shared" si="15"/>
        <v>0</v>
      </c>
      <c r="P26" s="78">
        <v>0</v>
      </c>
      <c r="Q26" s="78">
        <f t="shared" si="16"/>
        <v>0</v>
      </c>
      <c r="R26" s="78" t="e">
        <f t="shared" si="4"/>
        <v>#DIV/0!</v>
      </c>
      <c r="S26" s="78" t="e">
        <f t="shared" si="17"/>
        <v>#DIV/0!</v>
      </c>
      <c r="T26" s="78" t="e">
        <f t="shared" si="18"/>
        <v>#DIV/0!</v>
      </c>
      <c r="U26" s="78">
        <v>0</v>
      </c>
      <c r="V26" s="78">
        <f t="shared" si="19"/>
        <v>0</v>
      </c>
      <c r="W26" s="78">
        <v>0</v>
      </c>
      <c r="X26" s="78">
        <f t="shared" si="20"/>
        <v>0</v>
      </c>
      <c r="Y26" s="78" t="e">
        <f t="shared" si="5"/>
        <v>#DIV/0!</v>
      </c>
      <c r="Z26" s="78" t="e">
        <f t="shared" si="6"/>
        <v>#DIV/0!</v>
      </c>
      <c r="AA26" s="78" t="e">
        <f t="shared" si="21"/>
        <v>#DIV/0!</v>
      </c>
      <c r="AB26" s="78">
        <v>0</v>
      </c>
      <c r="AC26" s="78">
        <f t="shared" si="25"/>
        <v>0</v>
      </c>
      <c r="AD26" s="78">
        <v>0</v>
      </c>
      <c r="AE26" s="78">
        <f t="shared" si="22"/>
        <v>0</v>
      </c>
      <c r="AF26" s="78" t="e">
        <f t="shared" si="7"/>
        <v>#DIV/0!</v>
      </c>
      <c r="AG26" s="78" t="e">
        <f t="shared" si="23"/>
        <v>#DIV/0!</v>
      </c>
      <c r="AH26" s="78" t="e">
        <f t="shared" si="24"/>
        <v>#DIV/0!</v>
      </c>
      <c r="AI26" s="78">
        <v>0</v>
      </c>
      <c r="AJ26" s="78">
        <f t="shared" si="26"/>
        <v>0</v>
      </c>
    </row>
    <row r="27" spans="1:36" x14ac:dyDescent="0.25">
      <c r="A27" s="100">
        <v>0</v>
      </c>
      <c r="B27" s="78">
        <v>0</v>
      </c>
      <c r="C27" s="78">
        <f t="shared" si="9"/>
        <v>0</v>
      </c>
      <c r="D27" s="78" t="e">
        <f t="shared" si="1"/>
        <v>#DIV/0!</v>
      </c>
      <c r="E27" s="78" t="e">
        <f t="shared" si="2"/>
        <v>#DIV/0!</v>
      </c>
      <c r="F27" s="78" t="e">
        <f t="shared" si="10"/>
        <v>#DIV/0!</v>
      </c>
      <c r="G27" s="78">
        <v>0</v>
      </c>
      <c r="H27" s="78">
        <f t="shared" si="11"/>
        <v>0</v>
      </c>
      <c r="I27" s="78">
        <v>0</v>
      </c>
      <c r="J27" s="78">
        <f t="shared" si="12"/>
        <v>0</v>
      </c>
      <c r="K27" s="78" t="e">
        <f t="shared" si="3"/>
        <v>#DIV/0!</v>
      </c>
      <c r="L27" s="78" t="e">
        <f t="shared" si="13"/>
        <v>#DIV/0!</v>
      </c>
      <c r="M27" s="78" t="e">
        <f t="shared" si="14"/>
        <v>#DIV/0!</v>
      </c>
      <c r="N27" s="78">
        <v>0</v>
      </c>
      <c r="O27" s="78">
        <f t="shared" si="15"/>
        <v>0</v>
      </c>
      <c r="P27" s="78">
        <v>0</v>
      </c>
      <c r="Q27" s="78">
        <f t="shared" si="16"/>
        <v>0</v>
      </c>
      <c r="R27" s="78" t="e">
        <f t="shared" si="4"/>
        <v>#DIV/0!</v>
      </c>
      <c r="S27" s="78" t="e">
        <f t="shared" si="17"/>
        <v>#DIV/0!</v>
      </c>
      <c r="T27" s="78" t="e">
        <f t="shared" si="18"/>
        <v>#DIV/0!</v>
      </c>
      <c r="U27" s="78">
        <v>0</v>
      </c>
      <c r="V27" s="78">
        <f t="shared" si="19"/>
        <v>0</v>
      </c>
      <c r="W27" s="78">
        <v>0</v>
      </c>
      <c r="X27" s="78">
        <f t="shared" si="20"/>
        <v>0</v>
      </c>
      <c r="Y27" s="78" t="e">
        <f t="shared" si="5"/>
        <v>#DIV/0!</v>
      </c>
      <c r="Z27" s="78" t="e">
        <f t="shared" si="6"/>
        <v>#DIV/0!</v>
      </c>
      <c r="AA27" s="78" t="e">
        <f t="shared" si="21"/>
        <v>#DIV/0!</v>
      </c>
      <c r="AB27" s="78">
        <v>0</v>
      </c>
      <c r="AC27" s="78">
        <f t="shared" si="25"/>
        <v>0</v>
      </c>
      <c r="AD27" s="78">
        <v>0</v>
      </c>
      <c r="AE27" s="78">
        <f t="shared" si="22"/>
        <v>0</v>
      </c>
      <c r="AF27" s="78" t="e">
        <f t="shared" si="7"/>
        <v>#DIV/0!</v>
      </c>
      <c r="AG27" s="78" t="e">
        <f t="shared" si="23"/>
        <v>#DIV/0!</v>
      </c>
      <c r="AH27" s="78" t="e">
        <f t="shared" si="24"/>
        <v>#DIV/0!</v>
      </c>
      <c r="AI27" s="78">
        <v>0</v>
      </c>
      <c r="AJ27" s="78">
        <f t="shared" si="26"/>
        <v>0</v>
      </c>
    </row>
    <row r="28" spans="1:36" x14ac:dyDescent="0.25">
      <c r="A28" s="100">
        <v>0</v>
      </c>
      <c r="B28" s="78">
        <v>0</v>
      </c>
      <c r="C28" s="78">
        <f t="shared" si="9"/>
        <v>0</v>
      </c>
      <c r="D28" s="78" t="e">
        <f t="shared" si="1"/>
        <v>#DIV/0!</v>
      </c>
      <c r="E28" s="78" t="e">
        <f t="shared" si="2"/>
        <v>#DIV/0!</v>
      </c>
      <c r="F28" s="78" t="e">
        <f t="shared" si="10"/>
        <v>#DIV/0!</v>
      </c>
      <c r="G28" s="78">
        <v>0</v>
      </c>
      <c r="H28" s="78">
        <f t="shared" si="11"/>
        <v>0</v>
      </c>
      <c r="I28" s="78">
        <v>0</v>
      </c>
      <c r="J28" s="78">
        <f t="shared" si="12"/>
        <v>0</v>
      </c>
      <c r="K28" s="78" t="e">
        <f t="shared" si="3"/>
        <v>#DIV/0!</v>
      </c>
      <c r="L28" s="78" t="e">
        <f t="shared" si="13"/>
        <v>#DIV/0!</v>
      </c>
      <c r="M28" s="78" t="e">
        <f t="shared" si="14"/>
        <v>#DIV/0!</v>
      </c>
      <c r="N28" s="78">
        <v>0</v>
      </c>
      <c r="O28" s="78">
        <f t="shared" si="15"/>
        <v>0</v>
      </c>
      <c r="P28" s="78">
        <v>0</v>
      </c>
      <c r="Q28" s="78">
        <f t="shared" si="16"/>
        <v>0</v>
      </c>
      <c r="R28" s="78" t="e">
        <f t="shared" si="4"/>
        <v>#DIV/0!</v>
      </c>
      <c r="S28" s="78" t="e">
        <f t="shared" si="17"/>
        <v>#DIV/0!</v>
      </c>
      <c r="T28" s="78" t="e">
        <f t="shared" si="18"/>
        <v>#DIV/0!</v>
      </c>
      <c r="U28" s="78">
        <v>0</v>
      </c>
      <c r="V28" s="78">
        <f t="shared" si="19"/>
        <v>0</v>
      </c>
      <c r="W28" s="78">
        <v>0</v>
      </c>
      <c r="X28" s="78">
        <f t="shared" si="20"/>
        <v>0</v>
      </c>
      <c r="Y28" s="78" t="e">
        <f t="shared" si="5"/>
        <v>#DIV/0!</v>
      </c>
      <c r="Z28" s="78" t="e">
        <f t="shared" si="6"/>
        <v>#DIV/0!</v>
      </c>
      <c r="AA28" s="78" t="e">
        <f t="shared" si="21"/>
        <v>#DIV/0!</v>
      </c>
      <c r="AB28" s="78">
        <v>0</v>
      </c>
      <c r="AC28" s="78">
        <f t="shared" si="25"/>
        <v>0</v>
      </c>
      <c r="AD28" s="78">
        <v>0</v>
      </c>
      <c r="AE28" s="78">
        <f t="shared" si="22"/>
        <v>0</v>
      </c>
      <c r="AF28" s="78" t="e">
        <f t="shared" si="7"/>
        <v>#DIV/0!</v>
      </c>
      <c r="AG28" s="78" t="e">
        <f t="shared" si="23"/>
        <v>#DIV/0!</v>
      </c>
      <c r="AH28" s="78" t="e">
        <f t="shared" si="24"/>
        <v>#DIV/0!</v>
      </c>
      <c r="AI28" s="78">
        <v>0</v>
      </c>
      <c r="AJ28" s="78">
        <f t="shared" si="26"/>
        <v>0</v>
      </c>
    </row>
    <row r="29" spans="1:36" x14ac:dyDescent="0.25">
      <c r="A29" s="100">
        <v>0</v>
      </c>
      <c r="B29" s="78">
        <v>0</v>
      </c>
      <c r="C29" s="78">
        <f t="shared" si="9"/>
        <v>0</v>
      </c>
      <c r="D29" s="78" t="e">
        <f t="shared" si="1"/>
        <v>#DIV/0!</v>
      </c>
      <c r="E29" s="78" t="e">
        <f t="shared" si="2"/>
        <v>#DIV/0!</v>
      </c>
      <c r="F29" s="78" t="e">
        <f t="shared" si="10"/>
        <v>#DIV/0!</v>
      </c>
      <c r="G29" s="78">
        <v>0</v>
      </c>
      <c r="H29" s="78">
        <f t="shared" si="11"/>
        <v>0</v>
      </c>
      <c r="I29" s="78">
        <v>0</v>
      </c>
      <c r="J29" s="78">
        <f t="shared" si="12"/>
        <v>0</v>
      </c>
      <c r="K29" s="78" t="e">
        <f t="shared" si="3"/>
        <v>#DIV/0!</v>
      </c>
      <c r="L29" s="78" t="e">
        <f t="shared" si="13"/>
        <v>#DIV/0!</v>
      </c>
      <c r="M29" s="78" t="e">
        <f t="shared" si="14"/>
        <v>#DIV/0!</v>
      </c>
      <c r="N29" s="78">
        <v>0</v>
      </c>
      <c r="O29" s="78">
        <f t="shared" si="15"/>
        <v>0</v>
      </c>
      <c r="P29" s="78">
        <v>0</v>
      </c>
      <c r="Q29" s="78">
        <f t="shared" si="16"/>
        <v>0</v>
      </c>
      <c r="R29" s="78" t="e">
        <f t="shared" si="4"/>
        <v>#DIV/0!</v>
      </c>
      <c r="S29" s="78" t="e">
        <f t="shared" si="17"/>
        <v>#DIV/0!</v>
      </c>
      <c r="T29" s="78" t="e">
        <f t="shared" si="18"/>
        <v>#DIV/0!</v>
      </c>
      <c r="U29" s="78">
        <v>0</v>
      </c>
      <c r="V29" s="78">
        <f t="shared" si="19"/>
        <v>0</v>
      </c>
      <c r="W29" s="78">
        <v>0</v>
      </c>
      <c r="X29" s="78">
        <f t="shared" si="20"/>
        <v>0</v>
      </c>
      <c r="Y29" s="78" t="e">
        <f t="shared" si="5"/>
        <v>#DIV/0!</v>
      </c>
      <c r="Z29" s="78" t="e">
        <f t="shared" si="6"/>
        <v>#DIV/0!</v>
      </c>
      <c r="AA29" s="78" t="e">
        <f t="shared" si="21"/>
        <v>#DIV/0!</v>
      </c>
      <c r="AB29" s="78">
        <v>0</v>
      </c>
      <c r="AC29" s="78">
        <f t="shared" si="25"/>
        <v>0</v>
      </c>
      <c r="AD29" s="78">
        <v>0</v>
      </c>
      <c r="AE29" s="78">
        <f t="shared" si="22"/>
        <v>0</v>
      </c>
      <c r="AF29" s="78" t="e">
        <f t="shared" si="7"/>
        <v>#DIV/0!</v>
      </c>
      <c r="AG29" s="78" t="e">
        <f t="shared" si="23"/>
        <v>#DIV/0!</v>
      </c>
      <c r="AH29" s="78" t="e">
        <f t="shared" si="24"/>
        <v>#DIV/0!</v>
      </c>
      <c r="AI29" s="78">
        <v>0</v>
      </c>
      <c r="AJ29" s="78">
        <f t="shared" si="26"/>
        <v>0</v>
      </c>
    </row>
    <row r="30" spans="1:36" x14ac:dyDescent="0.25">
      <c r="A30" s="100">
        <v>0</v>
      </c>
      <c r="B30" s="78">
        <v>0</v>
      </c>
      <c r="C30" s="78">
        <f t="shared" si="9"/>
        <v>0</v>
      </c>
      <c r="D30" s="78" t="e">
        <f t="shared" si="1"/>
        <v>#DIV/0!</v>
      </c>
      <c r="E30" s="78" t="e">
        <f t="shared" si="2"/>
        <v>#DIV/0!</v>
      </c>
      <c r="F30" s="78" t="e">
        <f t="shared" si="10"/>
        <v>#DIV/0!</v>
      </c>
      <c r="G30" s="78">
        <v>0</v>
      </c>
      <c r="H30" s="78">
        <f t="shared" si="11"/>
        <v>0</v>
      </c>
      <c r="I30" s="78">
        <v>0</v>
      </c>
      <c r="J30" s="78">
        <f t="shared" si="12"/>
        <v>0</v>
      </c>
      <c r="K30" s="78" t="e">
        <f t="shared" si="3"/>
        <v>#DIV/0!</v>
      </c>
      <c r="L30" s="78" t="e">
        <f t="shared" si="13"/>
        <v>#DIV/0!</v>
      </c>
      <c r="M30" s="78" t="e">
        <f t="shared" si="14"/>
        <v>#DIV/0!</v>
      </c>
      <c r="N30" s="78">
        <v>0</v>
      </c>
      <c r="O30" s="78">
        <f t="shared" si="15"/>
        <v>0</v>
      </c>
      <c r="P30" s="78">
        <v>0</v>
      </c>
      <c r="Q30" s="78">
        <f t="shared" si="16"/>
        <v>0</v>
      </c>
      <c r="R30" s="78" t="e">
        <f t="shared" si="4"/>
        <v>#DIV/0!</v>
      </c>
      <c r="S30" s="78" t="e">
        <f t="shared" si="17"/>
        <v>#DIV/0!</v>
      </c>
      <c r="T30" s="78" t="e">
        <f t="shared" si="18"/>
        <v>#DIV/0!</v>
      </c>
      <c r="U30" s="78">
        <v>0</v>
      </c>
      <c r="V30" s="78">
        <f t="shared" si="19"/>
        <v>0</v>
      </c>
      <c r="W30" s="78">
        <v>0</v>
      </c>
      <c r="X30" s="78">
        <f t="shared" si="20"/>
        <v>0</v>
      </c>
      <c r="Y30" s="78" t="e">
        <f t="shared" si="5"/>
        <v>#DIV/0!</v>
      </c>
      <c r="Z30" s="78" t="e">
        <f t="shared" si="6"/>
        <v>#DIV/0!</v>
      </c>
      <c r="AA30" s="78" t="e">
        <f t="shared" si="21"/>
        <v>#DIV/0!</v>
      </c>
      <c r="AB30" s="78">
        <v>0</v>
      </c>
      <c r="AC30" s="78">
        <f t="shared" si="25"/>
        <v>0</v>
      </c>
      <c r="AD30" s="78">
        <v>0</v>
      </c>
      <c r="AE30" s="78">
        <f t="shared" si="22"/>
        <v>0</v>
      </c>
      <c r="AF30" s="78" t="e">
        <f t="shared" si="7"/>
        <v>#DIV/0!</v>
      </c>
      <c r="AG30" s="78" t="e">
        <f t="shared" si="23"/>
        <v>#DIV/0!</v>
      </c>
      <c r="AH30" s="78" t="e">
        <f t="shared" si="24"/>
        <v>#DIV/0!</v>
      </c>
      <c r="AI30" s="78">
        <v>0</v>
      </c>
      <c r="AJ30" s="78">
        <f t="shared" si="26"/>
        <v>0</v>
      </c>
    </row>
    <row r="31" spans="1:36" x14ac:dyDescent="0.25">
      <c r="A31" s="100">
        <v>0</v>
      </c>
      <c r="B31" s="78">
        <v>0</v>
      </c>
      <c r="C31" s="78">
        <f t="shared" si="9"/>
        <v>0</v>
      </c>
      <c r="D31" s="78" t="e">
        <f t="shared" si="1"/>
        <v>#DIV/0!</v>
      </c>
      <c r="E31" s="78" t="e">
        <f t="shared" si="2"/>
        <v>#DIV/0!</v>
      </c>
      <c r="F31" s="78" t="e">
        <f t="shared" si="10"/>
        <v>#DIV/0!</v>
      </c>
      <c r="G31" s="78">
        <v>0</v>
      </c>
      <c r="H31" s="78">
        <f t="shared" si="11"/>
        <v>0</v>
      </c>
      <c r="I31" s="78">
        <v>0</v>
      </c>
      <c r="J31" s="78">
        <f t="shared" si="12"/>
        <v>0</v>
      </c>
      <c r="K31" s="78" t="e">
        <f t="shared" si="3"/>
        <v>#DIV/0!</v>
      </c>
      <c r="L31" s="78" t="e">
        <f t="shared" si="13"/>
        <v>#DIV/0!</v>
      </c>
      <c r="M31" s="78" t="e">
        <f t="shared" si="14"/>
        <v>#DIV/0!</v>
      </c>
      <c r="N31" s="78">
        <v>0</v>
      </c>
      <c r="O31" s="78">
        <f t="shared" si="15"/>
        <v>0</v>
      </c>
      <c r="P31" s="78">
        <v>0</v>
      </c>
      <c r="Q31" s="78">
        <f t="shared" si="16"/>
        <v>0</v>
      </c>
      <c r="R31" s="78" t="e">
        <f t="shared" si="4"/>
        <v>#DIV/0!</v>
      </c>
      <c r="S31" s="78" t="e">
        <f t="shared" si="17"/>
        <v>#DIV/0!</v>
      </c>
      <c r="T31" s="78" t="e">
        <f t="shared" si="18"/>
        <v>#DIV/0!</v>
      </c>
      <c r="U31" s="78">
        <v>0</v>
      </c>
      <c r="V31" s="78">
        <f t="shared" si="19"/>
        <v>0</v>
      </c>
      <c r="W31" s="78">
        <v>0</v>
      </c>
      <c r="X31" s="78">
        <f t="shared" si="20"/>
        <v>0</v>
      </c>
      <c r="Y31" s="78" t="e">
        <f t="shared" si="5"/>
        <v>#DIV/0!</v>
      </c>
      <c r="Z31" s="78" t="e">
        <f t="shared" si="6"/>
        <v>#DIV/0!</v>
      </c>
      <c r="AA31" s="78" t="e">
        <f t="shared" si="21"/>
        <v>#DIV/0!</v>
      </c>
      <c r="AB31" s="78">
        <v>0</v>
      </c>
      <c r="AC31" s="78">
        <f t="shared" si="25"/>
        <v>0</v>
      </c>
      <c r="AD31" s="78">
        <v>0</v>
      </c>
      <c r="AE31" s="78">
        <f t="shared" si="22"/>
        <v>0</v>
      </c>
      <c r="AF31" s="78" t="e">
        <f t="shared" si="7"/>
        <v>#DIV/0!</v>
      </c>
      <c r="AG31" s="78" t="e">
        <f t="shared" si="23"/>
        <v>#DIV/0!</v>
      </c>
      <c r="AH31" s="78" t="e">
        <f t="shared" si="24"/>
        <v>#DIV/0!</v>
      </c>
      <c r="AI31" s="78">
        <v>0</v>
      </c>
      <c r="AJ31" s="78">
        <f t="shared" si="26"/>
        <v>0</v>
      </c>
    </row>
    <row r="32" spans="1:36" x14ac:dyDescent="0.25">
      <c r="A32" s="100">
        <v>0</v>
      </c>
      <c r="B32" s="78">
        <v>0</v>
      </c>
      <c r="C32" s="78">
        <f t="shared" si="9"/>
        <v>0</v>
      </c>
      <c r="D32" s="78" t="e">
        <f t="shared" si="1"/>
        <v>#DIV/0!</v>
      </c>
      <c r="E32" s="78" t="e">
        <f t="shared" si="2"/>
        <v>#DIV/0!</v>
      </c>
      <c r="F32" s="78" t="e">
        <f t="shared" si="10"/>
        <v>#DIV/0!</v>
      </c>
      <c r="G32" s="78">
        <v>0</v>
      </c>
      <c r="H32" s="78">
        <f t="shared" si="11"/>
        <v>0</v>
      </c>
      <c r="I32" s="78">
        <v>0</v>
      </c>
      <c r="J32" s="78">
        <f t="shared" si="12"/>
        <v>0</v>
      </c>
      <c r="K32" s="78" t="e">
        <f t="shared" si="3"/>
        <v>#DIV/0!</v>
      </c>
      <c r="L32" s="78" t="e">
        <f t="shared" si="13"/>
        <v>#DIV/0!</v>
      </c>
      <c r="M32" s="78" t="e">
        <f t="shared" si="14"/>
        <v>#DIV/0!</v>
      </c>
      <c r="N32" s="78">
        <v>0</v>
      </c>
      <c r="O32" s="78">
        <f t="shared" si="15"/>
        <v>0</v>
      </c>
      <c r="P32" s="78">
        <v>0</v>
      </c>
      <c r="Q32" s="78">
        <f t="shared" si="16"/>
        <v>0</v>
      </c>
      <c r="R32" s="78" t="e">
        <f t="shared" si="4"/>
        <v>#DIV/0!</v>
      </c>
      <c r="S32" s="78" t="e">
        <f t="shared" si="17"/>
        <v>#DIV/0!</v>
      </c>
      <c r="T32" s="78" t="e">
        <f t="shared" si="18"/>
        <v>#DIV/0!</v>
      </c>
      <c r="U32" s="78">
        <v>0</v>
      </c>
      <c r="V32" s="78">
        <f t="shared" si="19"/>
        <v>0</v>
      </c>
      <c r="W32" s="78">
        <v>0</v>
      </c>
      <c r="X32" s="78">
        <f t="shared" si="20"/>
        <v>0</v>
      </c>
      <c r="Y32" s="78" t="e">
        <f t="shared" si="5"/>
        <v>#DIV/0!</v>
      </c>
      <c r="Z32" s="78" t="e">
        <f t="shared" si="6"/>
        <v>#DIV/0!</v>
      </c>
      <c r="AA32" s="78" t="e">
        <f t="shared" si="21"/>
        <v>#DIV/0!</v>
      </c>
      <c r="AB32" s="78">
        <v>0</v>
      </c>
      <c r="AC32" s="78">
        <f t="shared" si="25"/>
        <v>0</v>
      </c>
      <c r="AD32" s="78">
        <v>0</v>
      </c>
      <c r="AE32" s="78">
        <f t="shared" si="22"/>
        <v>0</v>
      </c>
      <c r="AF32" s="78" t="e">
        <f t="shared" si="7"/>
        <v>#DIV/0!</v>
      </c>
      <c r="AG32" s="78" t="e">
        <f t="shared" si="23"/>
        <v>#DIV/0!</v>
      </c>
      <c r="AH32" s="78" t="e">
        <f t="shared" si="24"/>
        <v>#DIV/0!</v>
      </c>
      <c r="AI32" s="78">
        <v>0</v>
      </c>
      <c r="AJ32" s="78">
        <f t="shared" si="26"/>
        <v>0</v>
      </c>
    </row>
    <row r="33" spans="1:36" x14ac:dyDescent="0.25">
      <c r="A33" s="100">
        <v>0</v>
      </c>
      <c r="B33" s="78">
        <v>0</v>
      </c>
      <c r="C33" s="78">
        <f t="shared" si="9"/>
        <v>0</v>
      </c>
      <c r="D33" s="78" t="e">
        <f t="shared" si="1"/>
        <v>#DIV/0!</v>
      </c>
      <c r="E33" s="78" t="e">
        <f t="shared" si="2"/>
        <v>#DIV/0!</v>
      </c>
      <c r="F33" s="78" t="e">
        <f t="shared" si="10"/>
        <v>#DIV/0!</v>
      </c>
      <c r="G33" s="78">
        <v>0</v>
      </c>
      <c r="H33" s="78">
        <f t="shared" si="11"/>
        <v>0</v>
      </c>
      <c r="I33" s="78">
        <v>0</v>
      </c>
      <c r="J33" s="78">
        <f t="shared" si="12"/>
        <v>0</v>
      </c>
      <c r="K33" s="78" t="e">
        <f t="shared" si="3"/>
        <v>#DIV/0!</v>
      </c>
      <c r="L33" s="78" t="e">
        <f t="shared" si="13"/>
        <v>#DIV/0!</v>
      </c>
      <c r="M33" s="78" t="e">
        <f t="shared" si="14"/>
        <v>#DIV/0!</v>
      </c>
      <c r="N33" s="78">
        <v>0</v>
      </c>
      <c r="O33" s="78">
        <f t="shared" si="15"/>
        <v>0</v>
      </c>
      <c r="P33" s="78">
        <v>0</v>
      </c>
      <c r="Q33" s="78">
        <f t="shared" si="16"/>
        <v>0</v>
      </c>
      <c r="R33" s="78" t="e">
        <f t="shared" si="4"/>
        <v>#DIV/0!</v>
      </c>
      <c r="S33" s="78" t="e">
        <f t="shared" si="17"/>
        <v>#DIV/0!</v>
      </c>
      <c r="T33" s="78" t="e">
        <f t="shared" si="18"/>
        <v>#DIV/0!</v>
      </c>
      <c r="U33" s="78">
        <v>0</v>
      </c>
      <c r="V33" s="78">
        <f t="shared" si="19"/>
        <v>0</v>
      </c>
      <c r="W33" s="78">
        <v>0</v>
      </c>
      <c r="X33" s="78">
        <f t="shared" si="20"/>
        <v>0</v>
      </c>
      <c r="Y33" s="78" t="e">
        <f t="shared" si="5"/>
        <v>#DIV/0!</v>
      </c>
      <c r="Z33" s="78" t="e">
        <f t="shared" si="6"/>
        <v>#DIV/0!</v>
      </c>
      <c r="AA33" s="78" t="e">
        <f t="shared" si="21"/>
        <v>#DIV/0!</v>
      </c>
      <c r="AB33" s="78">
        <v>0</v>
      </c>
      <c r="AC33" s="78">
        <f t="shared" si="25"/>
        <v>0</v>
      </c>
      <c r="AD33" s="78">
        <v>0</v>
      </c>
      <c r="AE33" s="78">
        <f t="shared" si="22"/>
        <v>0</v>
      </c>
      <c r="AF33" s="78" t="e">
        <f t="shared" si="7"/>
        <v>#DIV/0!</v>
      </c>
      <c r="AG33" s="78" t="e">
        <f t="shared" si="23"/>
        <v>#DIV/0!</v>
      </c>
      <c r="AH33" s="78" t="e">
        <f t="shared" si="24"/>
        <v>#DIV/0!</v>
      </c>
      <c r="AI33" s="78">
        <v>0</v>
      </c>
      <c r="AJ33" s="78">
        <f t="shared" si="26"/>
        <v>0</v>
      </c>
    </row>
    <row r="34" spans="1:36" x14ac:dyDescent="0.25">
      <c r="A34" s="100">
        <v>0</v>
      </c>
      <c r="B34" s="78">
        <v>0</v>
      </c>
      <c r="C34" s="78">
        <f t="shared" si="9"/>
        <v>0</v>
      </c>
      <c r="D34" s="78" t="e">
        <f t="shared" si="1"/>
        <v>#DIV/0!</v>
      </c>
      <c r="E34" s="78" t="e">
        <f t="shared" si="2"/>
        <v>#DIV/0!</v>
      </c>
      <c r="F34" s="78" t="e">
        <f t="shared" si="10"/>
        <v>#DIV/0!</v>
      </c>
      <c r="G34" s="78">
        <v>0</v>
      </c>
      <c r="H34" s="78">
        <f t="shared" si="11"/>
        <v>0</v>
      </c>
      <c r="I34" s="78">
        <v>0</v>
      </c>
      <c r="J34" s="78">
        <f t="shared" si="12"/>
        <v>0</v>
      </c>
      <c r="K34" s="78" t="e">
        <f t="shared" si="3"/>
        <v>#DIV/0!</v>
      </c>
      <c r="L34" s="78" t="e">
        <f t="shared" si="13"/>
        <v>#DIV/0!</v>
      </c>
      <c r="M34" s="78" t="e">
        <f t="shared" si="14"/>
        <v>#DIV/0!</v>
      </c>
      <c r="N34" s="78">
        <v>0</v>
      </c>
      <c r="O34" s="78">
        <f t="shared" si="15"/>
        <v>0</v>
      </c>
      <c r="P34" s="78">
        <v>0</v>
      </c>
      <c r="Q34" s="78">
        <f t="shared" si="16"/>
        <v>0</v>
      </c>
      <c r="R34" s="78" t="e">
        <f t="shared" si="4"/>
        <v>#DIV/0!</v>
      </c>
      <c r="S34" s="78" t="e">
        <f t="shared" si="17"/>
        <v>#DIV/0!</v>
      </c>
      <c r="T34" s="78" t="e">
        <f t="shared" si="18"/>
        <v>#DIV/0!</v>
      </c>
      <c r="U34" s="78">
        <v>0</v>
      </c>
      <c r="V34" s="78">
        <f t="shared" si="19"/>
        <v>0</v>
      </c>
      <c r="W34" s="78">
        <v>0</v>
      </c>
      <c r="X34" s="78">
        <f t="shared" si="20"/>
        <v>0</v>
      </c>
      <c r="Y34" s="78" t="e">
        <f t="shared" si="5"/>
        <v>#DIV/0!</v>
      </c>
      <c r="Z34" s="78" t="e">
        <f t="shared" si="6"/>
        <v>#DIV/0!</v>
      </c>
      <c r="AA34" s="78" t="e">
        <f t="shared" si="21"/>
        <v>#DIV/0!</v>
      </c>
      <c r="AB34" s="78">
        <v>0</v>
      </c>
      <c r="AC34" s="78">
        <f t="shared" si="25"/>
        <v>0</v>
      </c>
      <c r="AD34" s="78">
        <v>0</v>
      </c>
      <c r="AE34" s="78">
        <f t="shared" si="22"/>
        <v>0</v>
      </c>
      <c r="AF34" s="78" t="e">
        <f t="shared" si="7"/>
        <v>#DIV/0!</v>
      </c>
      <c r="AG34" s="78" t="e">
        <f t="shared" si="23"/>
        <v>#DIV/0!</v>
      </c>
      <c r="AH34" s="78" t="e">
        <f t="shared" si="24"/>
        <v>#DIV/0!</v>
      </c>
      <c r="AI34" s="78">
        <v>0</v>
      </c>
      <c r="AJ34" s="78">
        <f t="shared" si="26"/>
        <v>0</v>
      </c>
    </row>
    <row r="35" spans="1:36" x14ac:dyDescent="0.25">
      <c r="A35" s="100">
        <v>0</v>
      </c>
      <c r="B35" s="78">
        <v>0</v>
      </c>
      <c r="C35" s="78">
        <f t="shared" si="9"/>
        <v>0</v>
      </c>
      <c r="D35" s="78" t="e">
        <f t="shared" si="1"/>
        <v>#DIV/0!</v>
      </c>
      <c r="E35" s="78" t="e">
        <f t="shared" si="2"/>
        <v>#DIV/0!</v>
      </c>
      <c r="F35" s="78" t="e">
        <f t="shared" si="10"/>
        <v>#DIV/0!</v>
      </c>
      <c r="G35" s="78">
        <v>0</v>
      </c>
      <c r="H35" s="78">
        <f t="shared" si="11"/>
        <v>0</v>
      </c>
      <c r="I35" s="78">
        <v>0</v>
      </c>
      <c r="J35" s="78">
        <f t="shared" si="12"/>
        <v>0</v>
      </c>
      <c r="K35" s="78" t="e">
        <f t="shared" si="3"/>
        <v>#DIV/0!</v>
      </c>
      <c r="L35" s="78" t="e">
        <f t="shared" si="13"/>
        <v>#DIV/0!</v>
      </c>
      <c r="M35" s="78" t="e">
        <f t="shared" si="14"/>
        <v>#DIV/0!</v>
      </c>
      <c r="N35" s="78">
        <v>0</v>
      </c>
      <c r="O35" s="78">
        <f t="shared" si="15"/>
        <v>0</v>
      </c>
      <c r="P35" s="78">
        <v>0</v>
      </c>
      <c r="Q35" s="78">
        <f t="shared" si="16"/>
        <v>0</v>
      </c>
      <c r="R35" s="78" t="e">
        <f t="shared" si="4"/>
        <v>#DIV/0!</v>
      </c>
      <c r="S35" s="78" t="e">
        <f t="shared" si="17"/>
        <v>#DIV/0!</v>
      </c>
      <c r="T35" s="78" t="e">
        <f t="shared" si="18"/>
        <v>#DIV/0!</v>
      </c>
      <c r="U35" s="78">
        <v>0</v>
      </c>
      <c r="V35" s="78">
        <f t="shared" si="19"/>
        <v>0</v>
      </c>
      <c r="W35" s="78">
        <v>0</v>
      </c>
      <c r="X35" s="78">
        <f t="shared" si="20"/>
        <v>0</v>
      </c>
      <c r="Y35" s="78" t="e">
        <f t="shared" si="5"/>
        <v>#DIV/0!</v>
      </c>
      <c r="Z35" s="78" t="e">
        <f t="shared" si="6"/>
        <v>#DIV/0!</v>
      </c>
      <c r="AA35" s="78" t="e">
        <f t="shared" si="21"/>
        <v>#DIV/0!</v>
      </c>
      <c r="AB35" s="78">
        <v>0</v>
      </c>
      <c r="AC35" s="78">
        <f t="shared" si="25"/>
        <v>0</v>
      </c>
      <c r="AD35" s="78">
        <v>0</v>
      </c>
      <c r="AE35" s="78">
        <f t="shared" si="22"/>
        <v>0</v>
      </c>
      <c r="AF35" s="78" t="e">
        <f t="shared" si="7"/>
        <v>#DIV/0!</v>
      </c>
      <c r="AG35" s="78" t="e">
        <f t="shared" si="23"/>
        <v>#DIV/0!</v>
      </c>
      <c r="AH35" s="78" t="e">
        <f t="shared" si="24"/>
        <v>#DIV/0!</v>
      </c>
      <c r="AI35" s="78">
        <v>0</v>
      </c>
      <c r="AJ35" s="78">
        <f t="shared" si="26"/>
        <v>0</v>
      </c>
    </row>
    <row r="36" spans="1:36" x14ac:dyDescent="0.25">
      <c r="A36" s="100">
        <v>0</v>
      </c>
      <c r="B36" s="78">
        <v>0</v>
      </c>
      <c r="C36" s="78">
        <f t="shared" si="9"/>
        <v>0</v>
      </c>
      <c r="D36" s="78" t="e">
        <f t="shared" si="1"/>
        <v>#DIV/0!</v>
      </c>
      <c r="E36" s="78" t="e">
        <f t="shared" si="2"/>
        <v>#DIV/0!</v>
      </c>
      <c r="F36" s="78" t="e">
        <f t="shared" si="10"/>
        <v>#DIV/0!</v>
      </c>
      <c r="G36" s="78">
        <v>0</v>
      </c>
      <c r="H36" s="78">
        <f t="shared" si="11"/>
        <v>0</v>
      </c>
      <c r="I36" s="78">
        <v>0</v>
      </c>
      <c r="J36" s="78">
        <f t="shared" si="12"/>
        <v>0</v>
      </c>
      <c r="K36" s="78" t="e">
        <f t="shared" si="3"/>
        <v>#DIV/0!</v>
      </c>
      <c r="L36" s="78" t="e">
        <f t="shared" si="13"/>
        <v>#DIV/0!</v>
      </c>
      <c r="M36" s="78" t="e">
        <f t="shared" si="14"/>
        <v>#DIV/0!</v>
      </c>
      <c r="N36" s="78">
        <v>0</v>
      </c>
      <c r="O36" s="78">
        <f t="shared" si="15"/>
        <v>0</v>
      </c>
      <c r="P36" s="78">
        <v>0</v>
      </c>
      <c r="Q36" s="78">
        <f t="shared" si="16"/>
        <v>0</v>
      </c>
      <c r="R36" s="78" t="e">
        <f t="shared" si="4"/>
        <v>#DIV/0!</v>
      </c>
      <c r="S36" s="78" t="e">
        <f t="shared" si="17"/>
        <v>#DIV/0!</v>
      </c>
      <c r="T36" s="78" t="e">
        <f t="shared" si="18"/>
        <v>#DIV/0!</v>
      </c>
      <c r="U36" s="78">
        <v>0</v>
      </c>
      <c r="V36" s="78">
        <f t="shared" si="19"/>
        <v>0</v>
      </c>
      <c r="W36" s="78">
        <v>0</v>
      </c>
      <c r="X36" s="78">
        <f t="shared" si="20"/>
        <v>0</v>
      </c>
      <c r="Y36" s="78" t="e">
        <f t="shared" si="5"/>
        <v>#DIV/0!</v>
      </c>
      <c r="Z36" s="78" t="e">
        <f t="shared" si="6"/>
        <v>#DIV/0!</v>
      </c>
      <c r="AA36" s="78" t="e">
        <f t="shared" si="21"/>
        <v>#DIV/0!</v>
      </c>
      <c r="AB36" s="78">
        <v>0</v>
      </c>
      <c r="AC36" s="78">
        <f t="shared" si="25"/>
        <v>0</v>
      </c>
      <c r="AD36" s="78">
        <v>0</v>
      </c>
      <c r="AE36" s="78">
        <f t="shared" si="22"/>
        <v>0</v>
      </c>
      <c r="AF36" s="78" t="e">
        <f t="shared" si="7"/>
        <v>#DIV/0!</v>
      </c>
      <c r="AG36" s="78" t="e">
        <f t="shared" si="23"/>
        <v>#DIV/0!</v>
      </c>
      <c r="AH36" s="78" t="e">
        <f t="shared" si="24"/>
        <v>#DIV/0!</v>
      </c>
      <c r="AI36" s="78">
        <v>0</v>
      </c>
      <c r="AJ36" s="78">
        <f t="shared" si="26"/>
        <v>0</v>
      </c>
    </row>
    <row r="37" spans="1:36" x14ac:dyDescent="0.25">
      <c r="A37" s="100">
        <v>0</v>
      </c>
      <c r="B37" s="78">
        <v>0</v>
      </c>
      <c r="C37" s="78">
        <f t="shared" si="9"/>
        <v>0</v>
      </c>
      <c r="D37" s="78" t="e">
        <f t="shared" si="1"/>
        <v>#DIV/0!</v>
      </c>
      <c r="E37" s="78" t="e">
        <f t="shared" si="2"/>
        <v>#DIV/0!</v>
      </c>
      <c r="F37" s="78" t="e">
        <f t="shared" si="10"/>
        <v>#DIV/0!</v>
      </c>
      <c r="G37" s="78">
        <v>0</v>
      </c>
      <c r="H37" s="78">
        <f t="shared" si="11"/>
        <v>0</v>
      </c>
      <c r="I37" s="78">
        <v>0</v>
      </c>
      <c r="J37" s="78">
        <f t="shared" si="12"/>
        <v>0</v>
      </c>
      <c r="K37" s="78" t="e">
        <f t="shared" si="3"/>
        <v>#DIV/0!</v>
      </c>
      <c r="L37" s="78" t="e">
        <f t="shared" si="13"/>
        <v>#DIV/0!</v>
      </c>
      <c r="M37" s="78" t="e">
        <f t="shared" si="14"/>
        <v>#DIV/0!</v>
      </c>
      <c r="N37" s="78">
        <v>0</v>
      </c>
      <c r="O37" s="78">
        <f t="shared" si="15"/>
        <v>0</v>
      </c>
      <c r="P37" s="78">
        <v>0</v>
      </c>
      <c r="Q37" s="78">
        <f t="shared" si="16"/>
        <v>0</v>
      </c>
      <c r="R37" s="78" t="e">
        <f t="shared" si="4"/>
        <v>#DIV/0!</v>
      </c>
      <c r="S37" s="78" t="e">
        <f t="shared" si="17"/>
        <v>#DIV/0!</v>
      </c>
      <c r="T37" s="78" t="e">
        <f t="shared" si="18"/>
        <v>#DIV/0!</v>
      </c>
      <c r="U37" s="78">
        <v>0</v>
      </c>
      <c r="V37" s="78">
        <f t="shared" si="19"/>
        <v>0</v>
      </c>
      <c r="W37" s="78">
        <v>0</v>
      </c>
      <c r="X37" s="78">
        <f t="shared" si="20"/>
        <v>0</v>
      </c>
      <c r="Y37" s="78" t="e">
        <f t="shared" si="5"/>
        <v>#DIV/0!</v>
      </c>
      <c r="Z37" s="78" t="e">
        <f t="shared" si="6"/>
        <v>#DIV/0!</v>
      </c>
      <c r="AA37" s="78" t="e">
        <f t="shared" si="21"/>
        <v>#DIV/0!</v>
      </c>
      <c r="AB37" s="78">
        <v>0</v>
      </c>
      <c r="AC37" s="78">
        <f t="shared" si="25"/>
        <v>0</v>
      </c>
      <c r="AD37" s="78">
        <v>0</v>
      </c>
      <c r="AE37" s="78">
        <f t="shared" si="22"/>
        <v>0</v>
      </c>
      <c r="AF37" s="78" t="e">
        <f t="shared" si="7"/>
        <v>#DIV/0!</v>
      </c>
      <c r="AG37" s="78" t="e">
        <f t="shared" si="23"/>
        <v>#DIV/0!</v>
      </c>
      <c r="AH37" s="78" t="e">
        <f t="shared" si="24"/>
        <v>#DIV/0!</v>
      </c>
      <c r="AI37" s="78">
        <v>0</v>
      </c>
      <c r="AJ37" s="78">
        <f t="shared" si="26"/>
        <v>0</v>
      </c>
    </row>
    <row r="38" spans="1:36" x14ac:dyDescent="0.25">
      <c r="A38" s="100">
        <v>0</v>
      </c>
      <c r="B38" s="78">
        <v>0</v>
      </c>
      <c r="C38" s="78">
        <f t="shared" si="9"/>
        <v>0</v>
      </c>
      <c r="D38" s="78" t="e">
        <f t="shared" si="1"/>
        <v>#DIV/0!</v>
      </c>
      <c r="E38" s="78" t="e">
        <f t="shared" si="2"/>
        <v>#DIV/0!</v>
      </c>
      <c r="F38" s="78" t="e">
        <f t="shared" si="10"/>
        <v>#DIV/0!</v>
      </c>
      <c r="G38" s="78">
        <v>0</v>
      </c>
      <c r="H38" s="78">
        <f t="shared" si="11"/>
        <v>0</v>
      </c>
      <c r="I38" s="78">
        <v>0</v>
      </c>
      <c r="J38" s="78">
        <f t="shared" si="12"/>
        <v>0</v>
      </c>
      <c r="K38" s="78" t="e">
        <f t="shared" si="3"/>
        <v>#DIV/0!</v>
      </c>
      <c r="L38" s="78" t="e">
        <f t="shared" si="13"/>
        <v>#DIV/0!</v>
      </c>
      <c r="M38" s="78" t="e">
        <f t="shared" si="14"/>
        <v>#DIV/0!</v>
      </c>
      <c r="N38" s="78">
        <v>0</v>
      </c>
      <c r="O38" s="78">
        <f t="shared" si="15"/>
        <v>0</v>
      </c>
      <c r="P38" s="78">
        <v>0</v>
      </c>
      <c r="Q38" s="78">
        <f t="shared" si="16"/>
        <v>0</v>
      </c>
      <c r="R38" s="78" t="e">
        <f t="shared" si="4"/>
        <v>#DIV/0!</v>
      </c>
      <c r="S38" s="78" t="e">
        <f t="shared" si="17"/>
        <v>#DIV/0!</v>
      </c>
      <c r="T38" s="78" t="e">
        <f t="shared" si="18"/>
        <v>#DIV/0!</v>
      </c>
      <c r="U38" s="78">
        <v>0</v>
      </c>
      <c r="V38" s="78">
        <f t="shared" si="19"/>
        <v>0</v>
      </c>
      <c r="W38" s="78">
        <v>0</v>
      </c>
      <c r="X38" s="78">
        <f t="shared" si="20"/>
        <v>0</v>
      </c>
      <c r="Y38" s="78" t="e">
        <f t="shared" si="5"/>
        <v>#DIV/0!</v>
      </c>
      <c r="Z38" s="78" t="e">
        <f t="shared" si="6"/>
        <v>#DIV/0!</v>
      </c>
      <c r="AA38" s="78" t="e">
        <f t="shared" si="21"/>
        <v>#DIV/0!</v>
      </c>
      <c r="AB38" s="78">
        <v>0</v>
      </c>
      <c r="AC38" s="78">
        <f t="shared" si="25"/>
        <v>0</v>
      </c>
      <c r="AD38" s="78">
        <v>0</v>
      </c>
      <c r="AE38" s="78">
        <f t="shared" si="22"/>
        <v>0</v>
      </c>
      <c r="AF38" s="78" t="e">
        <f t="shared" si="7"/>
        <v>#DIV/0!</v>
      </c>
      <c r="AG38" s="78" t="e">
        <f t="shared" si="23"/>
        <v>#DIV/0!</v>
      </c>
      <c r="AH38" s="78" t="e">
        <f t="shared" si="24"/>
        <v>#DIV/0!</v>
      </c>
      <c r="AI38" s="78">
        <v>0</v>
      </c>
      <c r="AJ38" s="78">
        <f t="shared" si="26"/>
        <v>0</v>
      </c>
    </row>
    <row r="39" spans="1:36" x14ac:dyDescent="0.25">
      <c r="A39" s="100">
        <v>0</v>
      </c>
      <c r="B39" s="78">
        <v>0</v>
      </c>
      <c r="C39" s="78">
        <f t="shared" si="9"/>
        <v>0</v>
      </c>
      <c r="D39" s="78" t="e">
        <f t="shared" si="1"/>
        <v>#DIV/0!</v>
      </c>
      <c r="E39" s="78" t="e">
        <f t="shared" si="2"/>
        <v>#DIV/0!</v>
      </c>
      <c r="F39" s="78" t="e">
        <f t="shared" si="10"/>
        <v>#DIV/0!</v>
      </c>
      <c r="G39" s="78">
        <v>0</v>
      </c>
      <c r="H39" s="78">
        <f t="shared" si="11"/>
        <v>0</v>
      </c>
      <c r="I39" s="78">
        <v>0</v>
      </c>
      <c r="J39" s="78">
        <f t="shared" si="12"/>
        <v>0</v>
      </c>
      <c r="K39" s="78" t="e">
        <f t="shared" si="3"/>
        <v>#DIV/0!</v>
      </c>
      <c r="L39" s="78" t="e">
        <f t="shared" si="13"/>
        <v>#DIV/0!</v>
      </c>
      <c r="M39" s="78" t="e">
        <f t="shared" si="14"/>
        <v>#DIV/0!</v>
      </c>
      <c r="N39" s="78">
        <v>0</v>
      </c>
      <c r="O39" s="78">
        <f t="shared" si="15"/>
        <v>0</v>
      </c>
      <c r="P39" s="78">
        <v>0</v>
      </c>
      <c r="Q39" s="78">
        <f t="shared" si="16"/>
        <v>0</v>
      </c>
      <c r="R39" s="78" t="e">
        <f t="shared" si="4"/>
        <v>#DIV/0!</v>
      </c>
      <c r="S39" s="78" t="e">
        <f t="shared" si="17"/>
        <v>#DIV/0!</v>
      </c>
      <c r="T39" s="78" t="e">
        <f t="shared" si="18"/>
        <v>#DIV/0!</v>
      </c>
      <c r="U39" s="78">
        <v>0</v>
      </c>
      <c r="V39" s="78">
        <f t="shared" si="19"/>
        <v>0</v>
      </c>
      <c r="W39" s="78">
        <v>0</v>
      </c>
      <c r="X39" s="78">
        <f t="shared" si="20"/>
        <v>0</v>
      </c>
      <c r="Y39" s="78" t="e">
        <f t="shared" si="5"/>
        <v>#DIV/0!</v>
      </c>
      <c r="Z39" s="78" t="e">
        <f t="shared" si="6"/>
        <v>#DIV/0!</v>
      </c>
      <c r="AA39" s="78" t="e">
        <f t="shared" si="21"/>
        <v>#DIV/0!</v>
      </c>
      <c r="AB39" s="78">
        <v>0</v>
      </c>
      <c r="AC39" s="78">
        <f t="shared" si="25"/>
        <v>0</v>
      </c>
      <c r="AD39" s="78">
        <v>0</v>
      </c>
      <c r="AE39" s="78">
        <f t="shared" si="22"/>
        <v>0</v>
      </c>
      <c r="AF39" s="78" t="e">
        <f t="shared" si="7"/>
        <v>#DIV/0!</v>
      </c>
      <c r="AG39" s="78" t="e">
        <f t="shared" si="23"/>
        <v>#DIV/0!</v>
      </c>
      <c r="AH39" s="78" t="e">
        <f t="shared" si="24"/>
        <v>#DIV/0!</v>
      </c>
      <c r="AI39" s="78">
        <v>0</v>
      </c>
      <c r="AJ39" s="78">
        <f t="shared" si="26"/>
        <v>0</v>
      </c>
    </row>
    <row r="40" spans="1:36" x14ac:dyDescent="0.25">
      <c r="A40" s="100">
        <v>0</v>
      </c>
      <c r="B40" s="78">
        <v>0</v>
      </c>
      <c r="C40" s="78">
        <f t="shared" si="9"/>
        <v>0</v>
      </c>
      <c r="D40" s="78" t="e">
        <f t="shared" si="1"/>
        <v>#DIV/0!</v>
      </c>
      <c r="E40" s="78" t="e">
        <f t="shared" si="2"/>
        <v>#DIV/0!</v>
      </c>
      <c r="F40" s="78" t="e">
        <f t="shared" si="10"/>
        <v>#DIV/0!</v>
      </c>
      <c r="G40" s="78">
        <v>0</v>
      </c>
      <c r="H40" s="78">
        <f t="shared" si="11"/>
        <v>0</v>
      </c>
      <c r="I40" s="78">
        <v>0</v>
      </c>
      <c r="J40" s="78">
        <f t="shared" si="12"/>
        <v>0</v>
      </c>
      <c r="K40" s="78" t="e">
        <f t="shared" si="3"/>
        <v>#DIV/0!</v>
      </c>
      <c r="L40" s="78" t="e">
        <f t="shared" si="13"/>
        <v>#DIV/0!</v>
      </c>
      <c r="M40" s="78" t="e">
        <f t="shared" si="14"/>
        <v>#DIV/0!</v>
      </c>
      <c r="N40" s="78">
        <v>0</v>
      </c>
      <c r="O40" s="78">
        <f t="shared" si="15"/>
        <v>0</v>
      </c>
      <c r="P40" s="78">
        <v>0</v>
      </c>
      <c r="Q40" s="78">
        <f t="shared" si="16"/>
        <v>0</v>
      </c>
      <c r="R40" s="78" t="e">
        <f t="shared" si="4"/>
        <v>#DIV/0!</v>
      </c>
      <c r="S40" s="78" t="e">
        <f t="shared" si="17"/>
        <v>#DIV/0!</v>
      </c>
      <c r="T40" s="78" t="e">
        <f t="shared" si="18"/>
        <v>#DIV/0!</v>
      </c>
      <c r="U40" s="78">
        <v>0</v>
      </c>
      <c r="V40" s="78">
        <f t="shared" si="19"/>
        <v>0</v>
      </c>
      <c r="W40" s="78">
        <v>0</v>
      </c>
      <c r="X40" s="78">
        <f t="shared" si="20"/>
        <v>0</v>
      </c>
      <c r="Y40" s="78" t="e">
        <f t="shared" si="5"/>
        <v>#DIV/0!</v>
      </c>
      <c r="Z40" s="78" t="e">
        <f t="shared" si="6"/>
        <v>#DIV/0!</v>
      </c>
      <c r="AA40" s="78" t="e">
        <f t="shared" si="21"/>
        <v>#DIV/0!</v>
      </c>
      <c r="AB40" s="78">
        <v>0</v>
      </c>
      <c r="AC40" s="78">
        <f t="shared" si="25"/>
        <v>0</v>
      </c>
      <c r="AD40" s="78">
        <v>0</v>
      </c>
      <c r="AE40" s="78">
        <f t="shared" si="22"/>
        <v>0</v>
      </c>
      <c r="AF40" s="78" t="e">
        <f t="shared" si="7"/>
        <v>#DIV/0!</v>
      </c>
      <c r="AG40" s="78" t="e">
        <f t="shared" si="23"/>
        <v>#DIV/0!</v>
      </c>
      <c r="AH40" s="78" t="e">
        <f t="shared" si="24"/>
        <v>#DIV/0!</v>
      </c>
      <c r="AI40" s="78">
        <v>0</v>
      </c>
      <c r="AJ40" s="78">
        <f t="shared" si="26"/>
        <v>0</v>
      </c>
    </row>
    <row r="41" spans="1:36" x14ac:dyDescent="0.25">
      <c r="A41" s="100">
        <v>0</v>
      </c>
      <c r="B41" s="78">
        <v>0</v>
      </c>
      <c r="C41" s="78">
        <f t="shared" si="9"/>
        <v>0</v>
      </c>
      <c r="D41" s="78" t="e">
        <f t="shared" si="1"/>
        <v>#DIV/0!</v>
      </c>
      <c r="E41" s="78" t="e">
        <f t="shared" si="2"/>
        <v>#DIV/0!</v>
      </c>
      <c r="F41" s="78" t="e">
        <f t="shared" si="10"/>
        <v>#DIV/0!</v>
      </c>
      <c r="G41" s="78">
        <v>0</v>
      </c>
      <c r="H41" s="78">
        <f t="shared" si="11"/>
        <v>0</v>
      </c>
      <c r="I41" s="78">
        <v>0</v>
      </c>
      <c r="J41" s="78">
        <f t="shared" si="12"/>
        <v>0</v>
      </c>
      <c r="K41" s="78" t="e">
        <f t="shared" si="3"/>
        <v>#DIV/0!</v>
      </c>
      <c r="L41" s="78" t="e">
        <f t="shared" si="13"/>
        <v>#DIV/0!</v>
      </c>
      <c r="M41" s="78" t="e">
        <f t="shared" si="14"/>
        <v>#DIV/0!</v>
      </c>
      <c r="N41" s="78">
        <v>0</v>
      </c>
      <c r="O41" s="78">
        <f t="shared" si="15"/>
        <v>0</v>
      </c>
      <c r="P41" s="78">
        <v>0</v>
      </c>
      <c r="Q41" s="78">
        <f t="shared" si="16"/>
        <v>0</v>
      </c>
      <c r="R41" s="78" t="e">
        <f t="shared" si="4"/>
        <v>#DIV/0!</v>
      </c>
      <c r="S41" s="78" t="e">
        <f t="shared" si="17"/>
        <v>#DIV/0!</v>
      </c>
      <c r="T41" s="78" t="e">
        <f t="shared" si="18"/>
        <v>#DIV/0!</v>
      </c>
      <c r="U41" s="78">
        <v>0</v>
      </c>
      <c r="V41" s="78">
        <f t="shared" si="19"/>
        <v>0</v>
      </c>
      <c r="W41" s="78">
        <v>0</v>
      </c>
      <c r="X41" s="78">
        <f t="shared" si="20"/>
        <v>0</v>
      </c>
      <c r="Y41" s="78" t="e">
        <f t="shared" si="5"/>
        <v>#DIV/0!</v>
      </c>
      <c r="Z41" s="78" t="e">
        <f t="shared" si="6"/>
        <v>#DIV/0!</v>
      </c>
      <c r="AA41" s="78" t="e">
        <f t="shared" si="21"/>
        <v>#DIV/0!</v>
      </c>
      <c r="AB41" s="78">
        <v>0</v>
      </c>
      <c r="AC41" s="78">
        <f t="shared" si="25"/>
        <v>0</v>
      </c>
      <c r="AD41" s="78">
        <v>0</v>
      </c>
      <c r="AE41" s="78">
        <f t="shared" si="22"/>
        <v>0</v>
      </c>
      <c r="AF41" s="78" t="e">
        <f t="shared" si="7"/>
        <v>#DIV/0!</v>
      </c>
      <c r="AG41" s="78" t="e">
        <f t="shared" si="23"/>
        <v>#DIV/0!</v>
      </c>
      <c r="AH41" s="78" t="e">
        <f t="shared" si="24"/>
        <v>#DIV/0!</v>
      </c>
      <c r="AI41" s="78">
        <v>0</v>
      </c>
      <c r="AJ41" s="78">
        <f t="shared" si="26"/>
        <v>0</v>
      </c>
    </row>
    <row r="42" spans="1:36" x14ac:dyDescent="0.25">
      <c r="A42" s="100">
        <v>0</v>
      </c>
      <c r="B42" s="78">
        <v>0</v>
      </c>
      <c r="C42" s="78">
        <f t="shared" si="9"/>
        <v>0</v>
      </c>
      <c r="D42" s="78" t="e">
        <f t="shared" si="1"/>
        <v>#DIV/0!</v>
      </c>
      <c r="E42" s="78" t="e">
        <f t="shared" si="2"/>
        <v>#DIV/0!</v>
      </c>
      <c r="F42" s="78" t="e">
        <f t="shared" si="10"/>
        <v>#DIV/0!</v>
      </c>
      <c r="G42" s="78">
        <v>0</v>
      </c>
      <c r="H42" s="78">
        <f t="shared" si="11"/>
        <v>0</v>
      </c>
      <c r="I42" s="78">
        <v>0</v>
      </c>
      <c r="J42" s="78">
        <f t="shared" si="12"/>
        <v>0</v>
      </c>
      <c r="K42" s="78" t="e">
        <f t="shared" si="3"/>
        <v>#DIV/0!</v>
      </c>
      <c r="L42" s="78" t="e">
        <f t="shared" si="13"/>
        <v>#DIV/0!</v>
      </c>
      <c r="M42" s="78" t="e">
        <f t="shared" si="14"/>
        <v>#DIV/0!</v>
      </c>
      <c r="N42" s="78">
        <v>0</v>
      </c>
      <c r="O42" s="78">
        <f t="shared" si="15"/>
        <v>0</v>
      </c>
      <c r="P42" s="78">
        <v>0</v>
      </c>
      <c r="Q42" s="78">
        <f t="shared" si="16"/>
        <v>0</v>
      </c>
      <c r="R42" s="78" t="e">
        <f t="shared" si="4"/>
        <v>#DIV/0!</v>
      </c>
      <c r="S42" s="78" t="e">
        <f t="shared" si="17"/>
        <v>#DIV/0!</v>
      </c>
      <c r="T42" s="78" t="e">
        <f t="shared" si="18"/>
        <v>#DIV/0!</v>
      </c>
      <c r="U42" s="78">
        <v>0</v>
      </c>
      <c r="V42" s="78">
        <f t="shared" si="19"/>
        <v>0</v>
      </c>
      <c r="W42" s="78">
        <v>0</v>
      </c>
      <c r="X42" s="78">
        <f t="shared" si="20"/>
        <v>0</v>
      </c>
      <c r="Y42" s="78" t="e">
        <f t="shared" si="5"/>
        <v>#DIV/0!</v>
      </c>
      <c r="Z42" s="78" t="e">
        <f t="shared" si="6"/>
        <v>#DIV/0!</v>
      </c>
      <c r="AA42" s="78" t="e">
        <f t="shared" si="21"/>
        <v>#DIV/0!</v>
      </c>
      <c r="AB42" s="78">
        <v>0</v>
      </c>
      <c r="AC42" s="78">
        <f t="shared" si="25"/>
        <v>0</v>
      </c>
      <c r="AD42" s="78">
        <v>0</v>
      </c>
      <c r="AE42" s="78">
        <f t="shared" si="22"/>
        <v>0</v>
      </c>
      <c r="AF42" s="78" t="e">
        <f t="shared" si="7"/>
        <v>#DIV/0!</v>
      </c>
      <c r="AG42" s="78" t="e">
        <f t="shared" si="23"/>
        <v>#DIV/0!</v>
      </c>
      <c r="AH42" s="78" t="e">
        <f t="shared" si="24"/>
        <v>#DIV/0!</v>
      </c>
      <c r="AI42" s="78">
        <v>0</v>
      </c>
      <c r="AJ42" s="78">
        <f t="shared" si="26"/>
        <v>0</v>
      </c>
    </row>
    <row r="43" spans="1:36" x14ac:dyDescent="0.25">
      <c r="A43" s="100">
        <v>0</v>
      </c>
      <c r="B43" s="78">
        <v>0</v>
      </c>
      <c r="C43" s="78">
        <f t="shared" si="9"/>
        <v>0</v>
      </c>
      <c r="D43" s="78" t="e">
        <f t="shared" si="1"/>
        <v>#DIV/0!</v>
      </c>
      <c r="E43" s="78" t="e">
        <f t="shared" si="2"/>
        <v>#DIV/0!</v>
      </c>
      <c r="F43" s="78" t="e">
        <f t="shared" si="10"/>
        <v>#DIV/0!</v>
      </c>
      <c r="G43" s="78">
        <v>0</v>
      </c>
      <c r="H43" s="78">
        <f t="shared" si="11"/>
        <v>0</v>
      </c>
      <c r="I43" s="78">
        <v>0</v>
      </c>
      <c r="J43" s="78">
        <f t="shared" si="12"/>
        <v>0</v>
      </c>
      <c r="K43" s="78" t="e">
        <f t="shared" si="3"/>
        <v>#DIV/0!</v>
      </c>
      <c r="L43" s="78" t="e">
        <f t="shared" si="13"/>
        <v>#DIV/0!</v>
      </c>
      <c r="M43" s="78" t="e">
        <f t="shared" si="14"/>
        <v>#DIV/0!</v>
      </c>
      <c r="N43" s="78">
        <v>0</v>
      </c>
      <c r="O43" s="78">
        <f t="shared" si="15"/>
        <v>0</v>
      </c>
      <c r="P43" s="78">
        <v>0</v>
      </c>
      <c r="Q43" s="78">
        <f t="shared" si="16"/>
        <v>0</v>
      </c>
      <c r="R43" s="78" t="e">
        <f t="shared" si="4"/>
        <v>#DIV/0!</v>
      </c>
      <c r="S43" s="78" t="e">
        <f t="shared" si="17"/>
        <v>#DIV/0!</v>
      </c>
      <c r="T43" s="78" t="e">
        <f t="shared" si="18"/>
        <v>#DIV/0!</v>
      </c>
      <c r="U43" s="78">
        <v>0</v>
      </c>
      <c r="V43" s="78">
        <f t="shared" si="19"/>
        <v>0</v>
      </c>
      <c r="W43" s="78">
        <v>0</v>
      </c>
      <c r="X43" s="78">
        <f t="shared" si="20"/>
        <v>0</v>
      </c>
      <c r="Y43" s="78" t="e">
        <f t="shared" si="5"/>
        <v>#DIV/0!</v>
      </c>
      <c r="Z43" s="78" t="e">
        <f t="shared" si="6"/>
        <v>#DIV/0!</v>
      </c>
      <c r="AA43" s="78" t="e">
        <f t="shared" si="21"/>
        <v>#DIV/0!</v>
      </c>
      <c r="AB43" s="78">
        <v>0</v>
      </c>
      <c r="AC43" s="78">
        <f t="shared" si="25"/>
        <v>0</v>
      </c>
      <c r="AD43" s="78">
        <v>0</v>
      </c>
      <c r="AE43" s="78">
        <f t="shared" si="22"/>
        <v>0</v>
      </c>
      <c r="AF43" s="78" t="e">
        <f t="shared" si="7"/>
        <v>#DIV/0!</v>
      </c>
      <c r="AG43" s="78" t="e">
        <f t="shared" si="23"/>
        <v>#DIV/0!</v>
      </c>
      <c r="AH43" s="78" t="e">
        <f t="shared" si="24"/>
        <v>#DIV/0!</v>
      </c>
      <c r="AI43" s="78">
        <v>0</v>
      </c>
      <c r="AJ43" s="78">
        <f t="shared" si="26"/>
        <v>0</v>
      </c>
    </row>
    <row r="44" spans="1:36" x14ac:dyDescent="0.25">
      <c r="A44" s="100">
        <v>0</v>
      </c>
      <c r="B44" s="78">
        <v>0</v>
      </c>
      <c r="C44" s="78">
        <f t="shared" si="9"/>
        <v>0</v>
      </c>
      <c r="D44" s="78" t="e">
        <f t="shared" si="1"/>
        <v>#DIV/0!</v>
      </c>
      <c r="E44" s="78" t="e">
        <f t="shared" si="2"/>
        <v>#DIV/0!</v>
      </c>
      <c r="F44" s="78" t="e">
        <f t="shared" si="10"/>
        <v>#DIV/0!</v>
      </c>
      <c r="G44" s="78">
        <v>0</v>
      </c>
      <c r="H44" s="78">
        <f t="shared" si="11"/>
        <v>0</v>
      </c>
      <c r="I44" s="78">
        <v>0</v>
      </c>
      <c r="J44" s="78">
        <f t="shared" si="12"/>
        <v>0</v>
      </c>
      <c r="K44" s="78" t="e">
        <f t="shared" si="3"/>
        <v>#DIV/0!</v>
      </c>
      <c r="L44" s="78" t="e">
        <f t="shared" si="13"/>
        <v>#DIV/0!</v>
      </c>
      <c r="M44" s="78" t="e">
        <f t="shared" si="14"/>
        <v>#DIV/0!</v>
      </c>
      <c r="N44" s="78">
        <v>0</v>
      </c>
      <c r="O44" s="78">
        <f t="shared" si="15"/>
        <v>0</v>
      </c>
      <c r="P44" s="78">
        <v>0</v>
      </c>
      <c r="Q44" s="78">
        <f t="shared" si="16"/>
        <v>0</v>
      </c>
      <c r="R44" s="78" t="e">
        <f t="shared" si="4"/>
        <v>#DIV/0!</v>
      </c>
      <c r="S44" s="78" t="e">
        <f t="shared" si="17"/>
        <v>#DIV/0!</v>
      </c>
      <c r="T44" s="78" t="e">
        <f t="shared" si="18"/>
        <v>#DIV/0!</v>
      </c>
      <c r="U44" s="78">
        <v>0</v>
      </c>
      <c r="V44" s="78">
        <f t="shared" si="19"/>
        <v>0</v>
      </c>
      <c r="W44" s="78">
        <v>0</v>
      </c>
      <c r="X44" s="78">
        <f t="shared" si="20"/>
        <v>0</v>
      </c>
      <c r="Y44" s="78" t="e">
        <f t="shared" si="5"/>
        <v>#DIV/0!</v>
      </c>
      <c r="Z44" s="78" t="e">
        <f t="shared" si="6"/>
        <v>#DIV/0!</v>
      </c>
      <c r="AA44" s="78" t="e">
        <f t="shared" si="21"/>
        <v>#DIV/0!</v>
      </c>
      <c r="AB44" s="78">
        <v>0</v>
      </c>
      <c r="AC44" s="78">
        <f t="shared" si="25"/>
        <v>0</v>
      </c>
      <c r="AD44" s="78">
        <v>0</v>
      </c>
      <c r="AE44" s="78">
        <f t="shared" si="22"/>
        <v>0</v>
      </c>
      <c r="AF44" s="78" t="e">
        <f t="shared" si="7"/>
        <v>#DIV/0!</v>
      </c>
      <c r="AG44" s="78" t="e">
        <f t="shared" si="23"/>
        <v>#DIV/0!</v>
      </c>
      <c r="AH44" s="78" t="e">
        <f t="shared" si="24"/>
        <v>#DIV/0!</v>
      </c>
      <c r="AI44" s="78">
        <v>0</v>
      </c>
      <c r="AJ44" s="78">
        <f t="shared" si="26"/>
        <v>0</v>
      </c>
    </row>
    <row r="45" spans="1:36" x14ac:dyDescent="0.25">
      <c r="A45" s="100">
        <v>0</v>
      </c>
      <c r="B45" s="78">
        <v>0</v>
      </c>
      <c r="C45" s="78">
        <f t="shared" si="9"/>
        <v>0</v>
      </c>
      <c r="D45" s="78" t="e">
        <f t="shared" si="1"/>
        <v>#DIV/0!</v>
      </c>
      <c r="E45" s="78" t="e">
        <f t="shared" si="2"/>
        <v>#DIV/0!</v>
      </c>
      <c r="F45" s="78" t="e">
        <f t="shared" si="10"/>
        <v>#DIV/0!</v>
      </c>
      <c r="G45" s="78">
        <v>0</v>
      </c>
      <c r="H45" s="78">
        <f t="shared" si="11"/>
        <v>0</v>
      </c>
      <c r="I45" s="78">
        <v>0</v>
      </c>
      <c r="J45" s="78">
        <f t="shared" si="12"/>
        <v>0</v>
      </c>
      <c r="K45" s="78" t="e">
        <f t="shared" si="3"/>
        <v>#DIV/0!</v>
      </c>
      <c r="L45" s="78" t="e">
        <f t="shared" si="13"/>
        <v>#DIV/0!</v>
      </c>
      <c r="M45" s="78" t="e">
        <f t="shared" si="14"/>
        <v>#DIV/0!</v>
      </c>
      <c r="N45" s="78">
        <v>0</v>
      </c>
      <c r="O45" s="78">
        <f t="shared" si="15"/>
        <v>0</v>
      </c>
      <c r="P45" s="78">
        <v>0</v>
      </c>
      <c r="Q45" s="78">
        <f t="shared" si="16"/>
        <v>0</v>
      </c>
      <c r="R45" s="78" t="e">
        <f t="shared" si="4"/>
        <v>#DIV/0!</v>
      </c>
      <c r="S45" s="78" t="e">
        <f t="shared" si="17"/>
        <v>#DIV/0!</v>
      </c>
      <c r="T45" s="78" t="e">
        <f t="shared" si="18"/>
        <v>#DIV/0!</v>
      </c>
      <c r="U45" s="78">
        <v>0</v>
      </c>
      <c r="V45" s="78">
        <f t="shared" si="19"/>
        <v>0</v>
      </c>
      <c r="W45" s="78">
        <v>0</v>
      </c>
      <c r="X45" s="78">
        <f t="shared" si="20"/>
        <v>0</v>
      </c>
      <c r="Y45" s="78" t="e">
        <f t="shared" si="5"/>
        <v>#DIV/0!</v>
      </c>
      <c r="Z45" s="78" t="e">
        <f t="shared" si="6"/>
        <v>#DIV/0!</v>
      </c>
      <c r="AA45" s="78" t="e">
        <f t="shared" si="21"/>
        <v>#DIV/0!</v>
      </c>
      <c r="AB45" s="78">
        <v>0</v>
      </c>
      <c r="AC45" s="78">
        <f t="shared" si="25"/>
        <v>0</v>
      </c>
      <c r="AD45" s="78">
        <v>0</v>
      </c>
      <c r="AE45" s="78">
        <f t="shared" si="22"/>
        <v>0</v>
      </c>
      <c r="AF45" s="78" t="e">
        <f t="shared" si="7"/>
        <v>#DIV/0!</v>
      </c>
      <c r="AG45" s="78" t="e">
        <f t="shared" si="23"/>
        <v>#DIV/0!</v>
      </c>
      <c r="AH45" s="78" t="e">
        <f t="shared" si="24"/>
        <v>#DIV/0!</v>
      </c>
      <c r="AI45" s="78">
        <v>0</v>
      </c>
      <c r="AJ45" s="78">
        <f t="shared" si="26"/>
        <v>0</v>
      </c>
    </row>
    <row r="46" spans="1:36" x14ac:dyDescent="0.25">
      <c r="A46" s="100">
        <v>0</v>
      </c>
      <c r="B46" s="78">
        <v>0</v>
      </c>
      <c r="C46" s="78">
        <f t="shared" si="9"/>
        <v>0</v>
      </c>
      <c r="D46" s="78" t="e">
        <f t="shared" si="1"/>
        <v>#DIV/0!</v>
      </c>
      <c r="E46" s="78" t="e">
        <f t="shared" si="2"/>
        <v>#DIV/0!</v>
      </c>
      <c r="F46" s="78" t="e">
        <f t="shared" si="10"/>
        <v>#DIV/0!</v>
      </c>
      <c r="G46" s="78">
        <v>0</v>
      </c>
      <c r="H46" s="78">
        <f t="shared" si="11"/>
        <v>0</v>
      </c>
      <c r="I46" s="78">
        <v>0</v>
      </c>
      <c r="J46" s="78">
        <f t="shared" si="12"/>
        <v>0</v>
      </c>
      <c r="K46" s="78" t="e">
        <f t="shared" si="3"/>
        <v>#DIV/0!</v>
      </c>
      <c r="L46" s="78" t="e">
        <f t="shared" si="13"/>
        <v>#DIV/0!</v>
      </c>
      <c r="M46" s="78" t="e">
        <f t="shared" si="14"/>
        <v>#DIV/0!</v>
      </c>
      <c r="N46" s="78">
        <v>0</v>
      </c>
      <c r="O46" s="78">
        <f t="shared" si="15"/>
        <v>0</v>
      </c>
      <c r="P46" s="78">
        <v>0</v>
      </c>
      <c r="Q46" s="78">
        <f t="shared" si="16"/>
        <v>0</v>
      </c>
      <c r="R46" s="78" t="e">
        <f t="shared" si="4"/>
        <v>#DIV/0!</v>
      </c>
      <c r="S46" s="78" t="e">
        <f t="shared" si="17"/>
        <v>#DIV/0!</v>
      </c>
      <c r="T46" s="78" t="e">
        <f t="shared" si="18"/>
        <v>#DIV/0!</v>
      </c>
      <c r="U46" s="78">
        <v>0</v>
      </c>
      <c r="V46" s="78">
        <f t="shared" si="19"/>
        <v>0</v>
      </c>
      <c r="W46" s="78">
        <v>0</v>
      </c>
      <c r="X46" s="78">
        <f t="shared" si="20"/>
        <v>0</v>
      </c>
      <c r="Y46" s="78" t="e">
        <f t="shared" si="5"/>
        <v>#DIV/0!</v>
      </c>
      <c r="Z46" s="78" t="e">
        <f t="shared" si="6"/>
        <v>#DIV/0!</v>
      </c>
      <c r="AA46" s="78" t="e">
        <f t="shared" si="21"/>
        <v>#DIV/0!</v>
      </c>
      <c r="AB46" s="78">
        <v>0</v>
      </c>
      <c r="AC46" s="78">
        <f t="shared" si="25"/>
        <v>0</v>
      </c>
      <c r="AD46" s="78">
        <v>0</v>
      </c>
      <c r="AE46" s="78">
        <f t="shared" si="22"/>
        <v>0</v>
      </c>
      <c r="AF46" s="78" t="e">
        <f t="shared" si="7"/>
        <v>#DIV/0!</v>
      </c>
      <c r="AG46" s="78" t="e">
        <f t="shared" si="23"/>
        <v>#DIV/0!</v>
      </c>
      <c r="AH46" s="78" t="e">
        <f t="shared" si="24"/>
        <v>#DIV/0!</v>
      </c>
      <c r="AI46" s="78">
        <v>0</v>
      </c>
      <c r="AJ46" s="78">
        <f t="shared" si="26"/>
        <v>0</v>
      </c>
    </row>
    <row r="47" spans="1:36" x14ac:dyDescent="0.25">
      <c r="A47" s="100">
        <v>0</v>
      </c>
      <c r="B47" s="78">
        <v>0</v>
      </c>
      <c r="C47" s="78">
        <f t="shared" si="9"/>
        <v>0</v>
      </c>
      <c r="D47" s="78" t="e">
        <f t="shared" si="1"/>
        <v>#DIV/0!</v>
      </c>
      <c r="E47" s="78" t="e">
        <f t="shared" si="2"/>
        <v>#DIV/0!</v>
      </c>
      <c r="F47" s="78" t="e">
        <f t="shared" si="10"/>
        <v>#DIV/0!</v>
      </c>
      <c r="G47" s="78">
        <v>0</v>
      </c>
      <c r="H47" s="78">
        <f t="shared" si="11"/>
        <v>0</v>
      </c>
      <c r="I47" s="78">
        <v>0</v>
      </c>
      <c r="J47" s="78">
        <f t="shared" si="12"/>
        <v>0</v>
      </c>
      <c r="K47" s="78" t="e">
        <f t="shared" si="3"/>
        <v>#DIV/0!</v>
      </c>
      <c r="L47" s="78" t="e">
        <f t="shared" si="13"/>
        <v>#DIV/0!</v>
      </c>
      <c r="M47" s="78" t="e">
        <f t="shared" si="14"/>
        <v>#DIV/0!</v>
      </c>
      <c r="N47" s="78">
        <v>0</v>
      </c>
      <c r="O47" s="78">
        <f t="shared" si="15"/>
        <v>0</v>
      </c>
      <c r="P47" s="78">
        <v>0</v>
      </c>
      <c r="Q47" s="78">
        <f t="shared" si="16"/>
        <v>0</v>
      </c>
      <c r="R47" s="78" t="e">
        <f t="shared" si="4"/>
        <v>#DIV/0!</v>
      </c>
      <c r="S47" s="78" t="e">
        <f t="shared" si="17"/>
        <v>#DIV/0!</v>
      </c>
      <c r="T47" s="78" t="e">
        <f t="shared" si="18"/>
        <v>#DIV/0!</v>
      </c>
      <c r="U47" s="78">
        <v>0</v>
      </c>
      <c r="V47" s="78">
        <f t="shared" si="19"/>
        <v>0</v>
      </c>
      <c r="W47" s="78">
        <v>0</v>
      </c>
      <c r="X47" s="78">
        <f t="shared" si="20"/>
        <v>0</v>
      </c>
      <c r="Y47" s="78" t="e">
        <f t="shared" si="5"/>
        <v>#DIV/0!</v>
      </c>
      <c r="Z47" s="78" t="e">
        <f t="shared" si="6"/>
        <v>#DIV/0!</v>
      </c>
      <c r="AA47" s="78" t="e">
        <f t="shared" si="21"/>
        <v>#DIV/0!</v>
      </c>
      <c r="AB47" s="78">
        <v>0</v>
      </c>
      <c r="AC47" s="78">
        <f t="shared" si="25"/>
        <v>0</v>
      </c>
      <c r="AD47" s="78">
        <v>0</v>
      </c>
      <c r="AE47" s="78">
        <f t="shared" si="22"/>
        <v>0</v>
      </c>
      <c r="AF47" s="78" t="e">
        <f t="shared" si="7"/>
        <v>#DIV/0!</v>
      </c>
      <c r="AG47" s="78" t="e">
        <f t="shared" si="23"/>
        <v>#DIV/0!</v>
      </c>
      <c r="AH47" s="78" t="e">
        <f t="shared" si="24"/>
        <v>#DIV/0!</v>
      </c>
      <c r="AI47" s="78">
        <v>0</v>
      </c>
      <c r="AJ47" s="78">
        <f t="shared" si="26"/>
        <v>0</v>
      </c>
    </row>
    <row r="48" spans="1:36" x14ac:dyDescent="0.25">
      <c r="A48" s="100">
        <v>0</v>
      </c>
      <c r="B48" s="78">
        <v>0</v>
      </c>
      <c r="C48" s="78">
        <f t="shared" si="9"/>
        <v>0</v>
      </c>
      <c r="D48" s="78" t="e">
        <f t="shared" si="1"/>
        <v>#DIV/0!</v>
      </c>
      <c r="E48" s="78" t="e">
        <f t="shared" si="2"/>
        <v>#DIV/0!</v>
      </c>
      <c r="F48" s="78" t="e">
        <f t="shared" si="10"/>
        <v>#DIV/0!</v>
      </c>
      <c r="G48" s="78">
        <v>0</v>
      </c>
      <c r="H48" s="78">
        <f t="shared" si="11"/>
        <v>0</v>
      </c>
      <c r="I48" s="78">
        <v>0</v>
      </c>
      <c r="J48" s="78">
        <f t="shared" si="12"/>
        <v>0</v>
      </c>
      <c r="K48" s="78" t="e">
        <f t="shared" si="3"/>
        <v>#DIV/0!</v>
      </c>
      <c r="L48" s="78" t="e">
        <f t="shared" si="13"/>
        <v>#DIV/0!</v>
      </c>
      <c r="M48" s="78" t="e">
        <f t="shared" si="14"/>
        <v>#DIV/0!</v>
      </c>
      <c r="N48" s="78">
        <v>0</v>
      </c>
      <c r="O48" s="78">
        <f t="shared" si="15"/>
        <v>0</v>
      </c>
      <c r="P48" s="78">
        <v>0</v>
      </c>
      <c r="Q48" s="78">
        <f t="shared" si="16"/>
        <v>0</v>
      </c>
      <c r="R48" s="78" t="e">
        <f t="shared" si="4"/>
        <v>#DIV/0!</v>
      </c>
      <c r="S48" s="78" t="e">
        <f t="shared" si="17"/>
        <v>#DIV/0!</v>
      </c>
      <c r="T48" s="78" t="e">
        <f t="shared" si="18"/>
        <v>#DIV/0!</v>
      </c>
      <c r="U48" s="78">
        <v>0</v>
      </c>
      <c r="V48" s="78">
        <f t="shared" si="19"/>
        <v>0</v>
      </c>
      <c r="W48" s="78">
        <v>0</v>
      </c>
      <c r="X48" s="78">
        <f t="shared" si="20"/>
        <v>0</v>
      </c>
      <c r="Y48" s="78" t="e">
        <f t="shared" si="5"/>
        <v>#DIV/0!</v>
      </c>
      <c r="Z48" s="78" t="e">
        <f t="shared" si="6"/>
        <v>#DIV/0!</v>
      </c>
      <c r="AA48" s="78" t="e">
        <f t="shared" si="21"/>
        <v>#DIV/0!</v>
      </c>
      <c r="AB48" s="78">
        <v>0</v>
      </c>
      <c r="AC48" s="78">
        <f t="shared" si="25"/>
        <v>0</v>
      </c>
      <c r="AD48" s="78">
        <v>0</v>
      </c>
      <c r="AE48" s="78">
        <f t="shared" si="22"/>
        <v>0</v>
      </c>
      <c r="AF48" s="78" t="e">
        <f t="shared" si="7"/>
        <v>#DIV/0!</v>
      </c>
      <c r="AG48" s="78" t="e">
        <f t="shared" si="23"/>
        <v>#DIV/0!</v>
      </c>
      <c r="AH48" s="78" t="e">
        <f t="shared" si="24"/>
        <v>#DIV/0!</v>
      </c>
      <c r="AI48" s="78">
        <v>0</v>
      </c>
      <c r="AJ48" s="78">
        <f t="shared" si="26"/>
        <v>0</v>
      </c>
    </row>
    <row r="49" spans="1:36" x14ac:dyDescent="0.25">
      <c r="A49" s="100">
        <v>0</v>
      </c>
      <c r="B49" s="78">
        <v>0</v>
      </c>
      <c r="C49" s="78">
        <f t="shared" si="9"/>
        <v>0</v>
      </c>
      <c r="D49" s="78" t="e">
        <f t="shared" si="1"/>
        <v>#DIV/0!</v>
      </c>
      <c r="E49" s="78" t="e">
        <f t="shared" si="2"/>
        <v>#DIV/0!</v>
      </c>
      <c r="F49" s="78" t="e">
        <f t="shared" si="10"/>
        <v>#DIV/0!</v>
      </c>
      <c r="G49" s="78">
        <v>0</v>
      </c>
      <c r="H49" s="78">
        <f t="shared" si="11"/>
        <v>0</v>
      </c>
      <c r="I49" s="78">
        <v>0</v>
      </c>
      <c r="J49" s="78">
        <f t="shared" si="12"/>
        <v>0</v>
      </c>
      <c r="K49" s="78" t="e">
        <f t="shared" si="3"/>
        <v>#DIV/0!</v>
      </c>
      <c r="L49" s="78" t="e">
        <f t="shared" si="13"/>
        <v>#DIV/0!</v>
      </c>
      <c r="M49" s="78" t="e">
        <f t="shared" si="14"/>
        <v>#DIV/0!</v>
      </c>
      <c r="N49" s="78">
        <v>0</v>
      </c>
      <c r="O49" s="78">
        <f t="shared" si="15"/>
        <v>0</v>
      </c>
      <c r="P49" s="78">
        <v>0</v>
      </c>
      <c r="Q49" s="78">
        <f t="shared" si="16"/>
        <v>0</v>
      </c>
      <c r="R49" s="78" t="e">
        <f t="shared" si="4"/>
        <v>#DIV/0!</v>
      </c>
      <c r="S49" s="78" t="e">
        <f t="shared" si="17"/>
        <v>#DIV/0!</v>
      </c>
      <c r="T49" s="78" t="e">
        <f t="shared" si="18"/>
        <v>#DIV/0!</v>
      </c>
      <c r="U49" s="78">
        <v>0</v>
      </c>
      <c r="V49" s="78">
        <f t="shared" si="19"/>
        <v>0</v>
      </c>
      <c r="W49" s="78">
        <v>0</v>
      </c>
      <c r="X49" s="78">
        <f t="shared" si="20"/>
        <v>0</v>
      </c>
      <c r="Y49" s="78" t="e">
        <f t="shared" si="5"/>
        <v>#DIV/0!</v>
      </c>
      <c r="Z49" s="78" t="e">
        <f t="shared" si="6"/>
        <v>#DIV/0!</v>
      </c>
      <c r="AA49" s="78" t="e">
        <f t="shared" si="21"/>
        <v>#DIV/0!</v>
      </c>
      <c r="AB49" s="78">
        <v>0</v>
      </c>
      <c r="AC49" s="78">
        <f t="shared" si="25"/>
        <v>0</v>
      </c>
      <c r="AD49" s="78">
        <v>0</v>
      </c>
      <c r="AE49" s="78">
        <f t="shared" si="22"/>
        <v>0</v>
      </c>
      <c r="AF49" s="78" t="e">
        <f t="shared" si="7"/>
        <v>#DIV/0!</v>
      </c>
      <c r="AG49" s="78" t="e">
        <f t="shared" si="23"/>
        <v>#DIV/0!</v>
      </c>
      <c r="AH49" s="78" t="e">
        <f t="shared" si="24"/>
        <v>#DIV/0!</v>
      </c>
      <c r="AI49" s="78">
        <v>0</v>
      </c>
      <c r="AJ49" s="78">
        <f t="shared" si="26"/>
        <v>0</v>
      </c>
    </row>
    <row r="50" spans="1:36" x14ac:dyDescent="0.25">
      <c r="A50" s="100">
        <v>0</v>
      </c>
      <c r="B50" s="78">
        <v>0</v>
      </c>
      <c r="C50" s="78">
        <f t="shared" si="9"/>
        <v>0</v>
      </c>
      <c r="D50" s="78" t="e">
        <f t="shared" si="1"/>
        <v>#DIV/0!</v>
      </c>
      <c r="E50" s="78" t="e">
        <f t="shared" si="2"/>
        <v>#DIV/0!</v>
      </c>
      <c r="F50" s="78" t="e">
        <f t="shared" si="10"/>
        <v>#DIV/0!</v>
      </c>
      <c r="G50" s="78">
        <v>0</v>
      </c>
      <c r="H50" s="78">
        <f t="shared" si="11"/>
        <v>0</v>
      </c>
      <c r="I50" s="78">
        <v>0</v>
      </c>
      <c r="J50" s="78">
        <f t="shared" si="12"/>
        <v>0</v>
      </c>
      <c r="K50" s="78" t="e">
        <f t="shared" si="3"/>
        <v>#DIV/0!</v>
      </c>
      <c r="L50" s="78" t="e">
        <f t="shared" si="13"/>
        <v>#DIV/0!</v>
      </c>
      <c r="M50" s="78" t="e">
        <f t="shared" si="14"/>
        <v>#DIV/0!</v>
      </c>
      <c r="N50" s="78">
        <v>0</v>
      </c>
      <c r="O50" s="78">
        <f t="shared" si="15"/>
        <v>0</v>
      </c>
      <c r="P50" s="78">
        <v>0</v>
      </c>
      <c r="Q50" s="78">
        <f t="shared" si="16"/>
        <v>0</v>
      </c>
      <c r="R50" s="78" t="e">
        <f t="shared" si="4"/>
        <v>#DIV/0!</v>
      </c>
      <c r="S50" s="78" t="e">
        <f t="shared" si="17"/>
        <v>#DIV/0!</v>
      </c>
      <c r="T50" s="78" t="e">
        <f t="shared" si="18"/>
        <v>#DIV/0!</v>
      </c>
      <c r="U50" s="78">
        <v>0</v>
      </c>
      <c r="V50" s="78">
        <f t="shared" si="19"/>
        <v>0</v>
      </c>
      <c r="W50" s="78">
        <v>0</v>
      </c>
      <c r="X50" s="78">
        <f t="shared" si="20"/>
        <v>0</v>
      </c>
      <c r="Y50" s="78" t="e">
        <f t="shared" si="5"/>
        <v>#DIV/0!</v>
      </c>
      <c r="Z50" s="78" t="e">
        <f t="shared" si="6"/>
        <v>#DIV/0!</v>
      </c>
      <c r="AA50" s="78" t="e">
        <f t="shared" si="21"/>
        <v>#DIV/0!</v>
      </c>
      <c r="AB50" s="78">
        <v>0</v>
      </c>
      <c r="AC50" s="78">
        <f t="shared" si="25"/>
        <v>0</v>
      </c>
      <c r="AD50" s="78">
        <v>0</v>
      </c>
      <c r="AE50" s="78">
        <f t="shared" si="22"/>
        <v>0</v>
      </c>
      <c r="AF50" s="78" t="e">
        <f t="shared" si="7"/>
        <v>#DIV/0!</v>
      </c>
      <c r="AG50" s="78" t="e">
        <f t="shared" si="23"/>
        <v>#DIV/0!</v>
      </c>
      <c r="AH50" s="78" t="e">
        <f t="shared" si="24"/>
        <v>#DIV/0!</v>
      </c>
      <c r="AI50" s="78">
        <v>0</v>
      </c>
      <c r="AJ50" s="78">
        <f t="shared" si="26"/>
        <v>0</v>
      </c>
    </row>
    <row r="51" spans="1:36" x14ac:dyDescent="0.25">
      <c r="A51" s="100">
        <v>0</v>
      </c>
      <c r="B51" s="78">
        <v>0</v>
      </c>
      <c r="C51" s="78">
        <f t="shared" si="9"/>
        <v>0</v>
      </c>
      <c r="D51" s="78" t="e">
        <f t="shared" si="1"/>
        <v>#DIV/0!</v>
      </c>
      <c r="E51" s="78" t="e">
        <f t="shared" si="2"/>
        <v>#DIV/0!</v>
      </c>
      <c r="F51" s="78" t="e">
        <f t="shared" si="10"/>
        <v>#DIV/0!</v>
      </c>
      <c r="G51" s="78">
        <v>0</v>
      </c>
      <c r="H51" s="78">
        <f t="shared" si="11"/>
        <v>0</v>
      </c>
      <c r="I51" s="78">
        <v>0</v>
      </c>
      <c r="J51" s="78">
        <f t="shared" si="12"/>
        <v>0</v>
      </c>
      <c r="K51" s="78" t="e">
        <f t="shared" si="3"/>
        <v>#DIV/0!</v>
      </c>
      <c r="L51" s="78" t="e">
        <f t="shared" si="13"/>
        <v>#DIV/0!</v>
      </c>
      <c r="M51" s="78" t="e">
        <f t="shared" si="14"/>
        <v>#DIV/0!</v>
      </c>
      <c r="N51" s="78">
        <v>0</v>
      </c>
      <c r="O51" s="78">
        <f t="shared" si="15"/>
        <v>0</v>
      </c>
      <c r="P51" s="78">
        <v>0</v>
      </c>
      <c r="Q51" s="78">
        <f t="shared" si="16"/>
        <v>0</v>
      </c>
      <c r="R51" s="78" t="e">
        <f t="shared" si="4"/>
        <v>#DIV/0!</v>
      </c>
      <c r="S51" s="78" t="e">
        <f t="shared" si="17"/>
        <v>#DIV/0!</v>
      </c>
      <c r="T51" s="78" t="e">
        <f t="shared" si="18"/>
        <v>#DIV/0!</v>
      </c>
      <c r="U51" s="78">
        <v>0</v>
      </c>
      <c r="V51" s="78">
        <f t="shared" si="19"/>
        <v>0</v>
      </c>
      <c r="W51" s="78">
        <v>0</v>
      </c>
      <c r="X51" s="78">
        <f t="shared" si="20"/>
        <v>0</v>
      </c>
      <c r="Y51" s="78" t="e">
        <f t="shared" si="5"/>
        <v>#DIV/0!</v>
      </c>
      <c r="Z51" s="78" t="e">
        <f t="shared" si="6"/>
        <v>#DIV/0!</v>
      </c>
      <c r="AA51" s="78" t="e">
        <f t="shared" si="21"/>
        <v>#DIV/0!</v>
      </c>
      <c r="AB51" s="78">
        <v>0</v>
      </c>
      <c r="AC51" s="78">
        <f t="shared" si="25"/>
        <v>0</v>
      </c>
      <c r="AD51" s="78">
        <v>0</v>
      </c>
      <c r="AE51" s="78">
        <f t="shared" si="22"/>
        <v>0</v>
      </c>
      <c r="AF51" s="78" t="e">
        <f t="shared" si="7"/>
        <v>#DIV/0!</v>
      </c>
      <c r="AG51" s="78" t="e">
        <f t="shared" si="23"/>
        <v>#DIV/0!</v>
      </c>
      <c r="AH51" s="78" t="e">
        <f t="shared" si="24"/>
        <v>#DIV/0!</v>
      </c>
      <c r="AI51" s="78">
        <v>0</v>
      </c>
      <c r="AJ51" s="78">
        <f t="shared" si="26"/>
        <v>0</v>
      </c>
    </row>
    <row r="52" spans="1:36" x14ac:dyDescent="0.25">
      <c r="A52" s="100">
        <v>0</v>
      </c>
      <c r="B52" s="78">
        <v>0</v>
      </c>
      <c r="C52" s="78">
        <f t="shared" si="9"/>
        <v>0</v>
      </c>
      <c r="D52" s="78" t="e">
        <f t="shared" si="1"/>
        <v>#DIV/0!</v>
      </c>
      <c r="E52" s="78" t="e">
        <f t="shared" si="2"/>
        <v>#DIV/0!</v>
      </c>
      <c r="F52" s="78" t="e">
        <f t="shared" si="10"/>
        <v>#DIV/0!</v>
      </c>
      <c r="G52" s="78">
        <v>0</v>
      </c>
      <c r="H52" s="78">
        <f t="shared" si="11"/>
        <v>0</v>
      </c>
      <c r="I52" s="78">
        <v>0</v>
      </c>
      <c r="J52" s="78">
        <f t="shared" si="12"/>
        <v>0</v>
      </c>
      <c r="K52" s="78" t="e">
        <f t="shared" si="3"/>
        <v>#DIV/0!</v>
      </c>
      <c r="L52" s="78" t="e">
        <f t="shared" si="13"/>
        <v>#DIV/0!</v>
      </c>
      <c r="M52" s="78" t="e">
        <f t="shared" si="14"/>
        <v>#DIV/0!</v>
      </c>
      <c r="N52" s="78">
        <v>0</v>
      </c>
      <c r="O52" s="78">
        <f t="shared" si="15"/>
        <v>0</v>
      </c>
      <c r="P52" s="78">
        <v>0</v>
      </c>
      <c r="Q52" s="78">
        <f t="shared" si="16"/>
        <v>0</v>
      </c>
      <c r="R52" s="78" t="e">
        <f t="shared" si="4"/>
        <v>#DIV/0!</v>
      </c>
      <c r="S52" s="78" t="e">
        <f t="shared" si="17"/>
        <v>#DIV/0!</v>
      </c>
      <c r="T52" s="78" t="e">
        <f t="shared" si="18"/>
        <v>#DIV/0!</v>
      </c>
      <c r="U52" s="78">
        <v>0</v>
      </c>
      <c r="V52" s="78">
        <f t="shared" si="19"/>
        <v>0</v>
      </c>
      <c r="W52" s="78">
        <v>0</v>
      </c>
      <c r="X52" s="78">
        <f t="shared" si="20"/>
        <v>0</v>
      </c>
      <c r="Y52" s="78" t="e">
        <f t="shared" si="5"/>
        <v>#DIV/0!</v>
      </c>
      <c r="Z52" s="78" t="e">
        <f t="shared" si="6"/>
        <v>#DIV/0!</v>
      </c>
      <c r="AA52" s="78" t="e">
        <f t="shared" si="21"/>
        <v>#DIV/0!</v>
      </c>
      <c r="AB52" s="78">
        <v>0</v>
      </c>
      <c r="AC52" s="78">
        <f t="shared" si="25"/>
        <v>0</v>
      </c>
      <c r="AD52" s="78">
        <v>0</v>
      </c>
      <c r="AE52" s="78">
        <f t="shared" si="22"/>
        <v>0</v>
      </c>
      <c r="AF52" s="78" t="e">
        <f t="shared" si="7"/>
        <v>#DIV/0!</v>
      </c>
      <c r="AG52" s="78" t="e">
        <f t="shared" si="23"/>
        <v>#DIV/0!</v>
      </c>
      <c r="AH52" s="78" t="e">
        <f t="shared" si="24"/>
        <v>#DIV/0!</v>
      </c>
      <c r="AI52" s="78">
        <v>0</v>
      </c>
      <c r="AJ52" s="78">
        <f t="shared" si="26"/>
        <v>0</v>
      </c>
    </row>
    <row r="53" spans="1:36" x14ac:dyDescent="0.25">
      <c r="A53" s="100">
        <v>0</v>
      </c>
      <c r="B53" s="78">
        <v>0</v>
      </c>
      <c r="C53" s="78">
        <f t="shared" si="9"/>
        <v>0</v>
      </c>
      <c r="D53" s="78" t="e">
        <f t="shared" si="1"/>
        <v>#DIV/0!</v>
      </c>
      <c r="E53" s="78" t="e">
        <f t="shared" si="2"/>
        <v>#DIV/0!</v>
      </c>
      <c r="F53" s="78" t="e">
        <f t="shared" si="10"/>
        <v>#DIV/0!</v>
      </c>
      <c r="G53" s="78">
        <v>0</v>
      </c>
      <c r="H53" s="78">
        <f t="shared" si="11"/>
        <v>0</v>
      </c>
      <c r="I53" s="78">
        <v>0</v>
      </c>
      <c r="J53" s="78">
        <f t="shared" si="12"/>
        <v>0</v>
      </c>
      <c r="K53" s="78" t="e">
        <f t="shared" si="3"/>
        <v>#DIV/0!</v>
      </c>
      <c r="L53" s="78" t="e">
        <f t="shared" si="13"/>
        <v>#DIV/0!</v>
      </c>
      <c r="M53" s="78" t="e">
        <f t="shared" si="14"/>
        <v>#DIV/0!</v>
      </c>
      <c r="N53" s="78">
        <v>0</v>
      </c>
      <c r="O53" s="78">
        <f t="shared" si="15"/>
        <v>0</v>
      </c>
      <c r="P53" s="78">
        <v>0</v>
      </c>
      <c r="Q53" s="78">
        <f t="shared" si="16"/>
        <v>0</v>
      </c>
      <c r="R53" s="78" t="e">
        <f t="shared" si="4"/>
        <v>#DIV/0!</v>
      </c>
      <c r="S53" s="78" t="e">
        <f t="shared" si="17"/>
        <v>#DIV/0!</v>
      </c>
      <c r="T53" s="78" t="e">
        <f t="shared" si="18"/>
        <v>#DIV/0!</v>
      </c>
      <c r="U53" s="78">
        <v>0</v>
      </c>
      <c r="V53" s="78">
        <f t="shared" si="19"/>
        <v>0</v>
      </c>
      <c r="W53" s="78">
        <v>0</v>
      </c>
      <c r="X53" s="78">
        <f t="shared" si="20"/>
        <v>0</v>
      </c>
      <c r="Y53" s="78" t="e">
        <f t="shared" si="5"/>
        <v>#DIV/0!</v>
      </c>
      <c r="Z53" s="78" t="e">
        <f t="shared" si="6"/>
        <v>#DIV/0!</v>
      </c>
      <c r="AA53" s="78" t="e">
        <f t="shared" si="21"/>
        <v>#DIV/0!</v>
      </c>
      <c r="AB53" s="78">
        <v>0</v>
      </c>
      <c r="AC53" s="78">
        <f t="shared" si="25"/>
        <v>0</v>
      </c>
      <c r="AD53" s="78">
        <v>0</v>
      </c>
      <c r="AE53" s="78">
        <f t="shared" si="22"/>
        <v>0</v>
      </c>
      <c r="AF53" s="78" t="e">
        <f t="shared" si="7"/>
        <v>#DIV/0!</v>
      </c>
      <c r="AG53" s="78" t="e">
        <f t="shared" si="23"/>
        <v>#DIV/0!</v>
      </c>
      <c r="AH53" s="78" t="e">
        <f t="shared" si="24"/>
        <v>#DIV/0!</v>
      </c>
      <c r="AI53" s="78">
        <v>0</v>
      </c>
      <c r="AJ53" s="78">
        <f t="shared" si="26"/>
        <v>0</v>
      </c>
    </row>
    <row r="54" spans="1:36" x14ac:dyDescent="0.25">
      <c r="A54" s="100">
        <v>0</v>
      </c>
      <c r="B54" s="78">
        <v>0</v>
      </c>
      <c r="C54" s="78">
        <f t="shared" si="9"/>
        <v>0</v>
      </c>
      <c r="D54" s="78" t="e">
        <f t="shared" si="1"/>
        <v>#DIV/0!</v>
      </c>
      <c r="E54" s="78" t="e">
        <f t="shared" si="2"/>
        <v>#DIV/0!</v>
      </c>
      <c r="F54" s="78" t="e">
        <f t="shared" si="10"/>
        <v>#DIV/0!</v>
      </c>
      <c r="G54" s="78">
        <v>0</v>
      </c>
      <c r="H54" s="78">
        <f t="shared" si="11"/>
        <v>0</v>
      </c>
      <c r="I54" s="78">
        <v>0</v>
      </c>
      <c r="J54" s="78">
        <f t="shared" si="12"/>
        <v>0</v>
      </c>
      <c r="K54" s="78" t="e">
        <f t="shared" si="3"/>
        <v>#DIV/0!</v>
      </c>
      <c r="L54" s="78" t="e">
        <f t="shared" si="13"/>
        <v>#DIV/0!</v>
      </c>
      <c r="M54" s="78" t="e">
        <f t="shared" si="14"/>
        <v>#DIV/0!</v>
      </c>
      <c r="N54" s="78">
        <v>0</v>
      </c>
      <c r="O54" s="78">
        <f t="shared" si="15"/>
        <v>0</v>
      </c>
      <c r="P54" s="78">
        <v>0</v>
      </c>
      <c r="Q54" s="78">
        <f t="shared" si="16"/>
        <v>0</v>
      </c>
      <c r="R54" s="78" t="e">
        <f t="shared" si="4"/>
        <v>#DIV/0!</v>
      </c>
      <c r="S54" s="78" t="e">
        <f t="shared" si="17"/>
        <v>#DIV/0!</v>
      </c>
      <c r="T54" s="78" t="e">
        <f t="shared" si="18"/>
        <v>#DIV/0!</v>
      </c>
      <c r="U54" s="78">
        <v>0</v>
      </c>
      <c r="V54" s="78">
        <f t="shared" si="19"/>
        <v>0</v>
      </c>
      <c r="W54" s="78">
        <v>0</v>
      </c>
      <c r="X54" s="78">
        <f t="shared" si="20"/>
        <v>0</v>
      </c>
      <c r="Y54" s="78" t="e">
        <f t="shared" si="5"/>
        <v>#DIV/0!</v>
      </c>
      <c r="Z54" s="78" t="e">
        <f t="shared" si="6"/>
        <v>#DIV/0!</v>
      </c>
      <c r="AA54" s="78" t="e">
        <f t="shared" si="21"/>
        <v>#DIV/0!</v>
      </c>
      <c r="AB54" s="78">
        <v>0</v>
      </c>
      <c r="AC54" s="78">
        <f t="shared" si="25"/>
        <v>0</v>
      </c>
      <c r="AD54" s="78">
        <v>0</v>
      </c>
      <c r="AE54" s="78">
        <f t="shared" si="22"/>
        <v>0</v>
      </c>
      <c r="AF54" s="78" t="e">
        <f t="shared" si="7"/>
        <v>#DIV/0!</v>
      </c>
      <c r="AG54" s="78" t="e">
        <f t="shared" si="23"/>
        <v>#DIV/0!</v>
      </c>
      <c r="AH54" s="78" t="e">
        <f t="shared" si="24"/>
        <v>#DIV/0!</v>
      </c>
      <c r="AI54" s="78">
        <v>0</v>
      </c>
      <c r="AJ54" s="78">
        <f t="shared" si="26"/>
        <v>0</v>
      </c>
    </row>
    <row r="55" spans="1:36" x14ac:dyDescent="0.25">
      <c r="A55" s="100">
        <v>0</v>
      </c>
      <c r="B55" s="78">
        <v>0</v>
      </c>
      <c r="C55" s="78">
        <f t="shared" si="9"/>
        <v>0</v>
      </c>
      <c r="D55" s="78" t="e">
        <f t="shared" si="1"/>
        <v>#DIV/0!</v>
      </c>
      <c r="E55" s="78" t="e">
        <f t="shared" si="2"/>
        <v>#DIV/0!</v>
      </c>
      <c r="F55" s="78" t="e">
        <f t="shared" si="10"/>
        <v>#DIV/0!</v>
      </c>
      <c r="G55" s="78">
        <v>0</v>
      </c>
      <c r="H55" s="78">
        <f t="shared" si="11"/>
        <v>0</v>
      </c>
      <c r="I55" s="78">
        <v>0</v>
      </c>
      <c r="J55" s="78">
        <f t="shared" si="12"/>
        <v>0</v>
      </c>
      <c r="K55" s="78" t="e">
        <f t="shared" si="3"/>
        <v>#DIV/0!</v>
      </c>
      <c r="L55" s="78" t="e">
        <f t="shared" si="13"/>
        <v>#DIV/0!</v>
      </c>
      <c r="M55" s="78" t="e">
        <f t="shared" si="14"/>
        <v>#DIV/0!</v>
      </c>
      <c r="N55" s="78">
        <v>0</v>
      </c>
      <c r="O55" s="78">
        <f t="shared" si="15"/>
        <v>0</v>
      </c>
      <c r="P55" s="78">
        <v>0</v>
      </c>
      <c r="Q55" s="78">
        <f t="shared" si="16"/>
        <v>0</v>
      </c>
      <c r="R55" s="78" t="e">
        <f t="shared" si="4"/>
        <v>#DIV/0!</v>
      </c>
      <c r="S55" s="78" t="e">
        <f t="shared" si="17"/>
        <v>#DIV/0!</v>
      </c>
      <c r="T55" s="78" t="e">
        <f t="shared" si="18"/>
        <v>#DIV/0!</v>
      </c>
      <c r="U55" s="78">
        <v>0</v>
      </c>
      <c r="V55" s="78">
        <f t="shared" si="19"/>
        <v>0</v>
      </c>
      <c r="W55" s="78">
        <v>0</v>
      </c>
      <c r="X55" s="78">
        <f t="shared" si="20"/>
        <v>0</v>
      </c>
      <c r="Y55" s="78" t="e">
        <f t="shared" si="5"/>
        <v>#DIV/0!</v>
      </c>
      <c r="Z55" s="78" t="e">
        <f t="shared" si="6"/>
        <v>#DIV/0!</v>
      </c>
      <c r="AA55" s="78" t="e">
        <f t="shared" si="21"/>
        <v>#DIV/0!</v>
      </c>
      <c r="AB55" s="78">
        <v>0</v>
      </c>
      <c r="AC55" s="78">
        <f t="shared" si="25"/>
        <v>0</v>
      </c>
      <c r="AD55" s="78">
        <v>0</v>
      </c>
      <c r="AE55" s="78">
        <f t="shared" si="22"/>
        <v>0</v>
      </c>
      <c r="AF55" s="78" t="e">
        <f t="shared" si="7"/>
        <v>#DIV/0!</v>
      </c>
      <c r="AG55" s="78" t="e">
        <f t="shared" si="23"/>
        <v>#DIV/0!</v>
      </c>
      <c r="AH55" s="78" t="e">
        <f t="shared" si="24"/>
        <v>#DIV/0!</v>
      </c>
      <c r="AI55" s="78">
        <v>0</v>
      </c>
      <c r="AJ55" s="78">
        <f t="shared" si="26"/>
        <v>0</v>
      </c>
    </row>
    <row r="56" spans="1:36" x14ac:dyDescent="0.25">
      <c r="A56" s="100">
        <v>0</v>
      </c>
      <c r="B56" s="78">
        <v>0</v>
      </c>
      <c r="C56" s="78">
        <f t="shared" si="9"/>
        <v>0</v>
      </c>
      <c r="D56" s="78" t="e">
        <f t="shared" si="1"/>
        <v>#DIV/0!</v>
      </c>
      <c r="E56" s="78" t="e">
        <f t="shared" si="2"/>
        <v>#DIV/0!</v>
      </c>
      <c r="F56" s="78" t="e">
        <f t="shared" si="10"/>
        <v>#DIV/0!</v>
      </c>
      <c r="G56" s="78">
        <v>0</v>
      </c>
      <c r="H56" s="78">
        <f t="shared" si="11"/>
        <v>0</v>
      </c>
      <c r="I56" s="78">
        <v>0</v>
      </c>
      <c r="J56" s="78">
        <f t="shared" si="12"/>
        <v>0</v>
      </c>
      <c r="K56" s="78" t="e">
        <f t="shared" si="3"/>
        <v>#DIV/0!</v>
      </c>
      <c r="L56" s="78" t="e">
        <f t="shared" si="13"/>
        <v>#DIV/0!</v>
      </c>
      <c r="M56" s="78" t="e">
        <f t="shared" si="14"/>
        <v>#DIV/0!</v>
      </c>
      <c r="N56" s="78">
        <v>0</v>
      </c>
      <c r="O56" s="78">
        <f t="shared" si="15"/>
        <v>0</v>
      </c>
      <c r="P56" s="78">
        <v>0</v>
      </c>
      <c r="Q56" s="78">
        <f t="shared" si="16"/>
        <v>0</v>
      </c>
      <c r="R56" s="78" t="e">
        <f t="shared" si="4"/>
        <v>#DIV/0!</v>
      </c>
      <c r="S56" s="78" t="e">
        <f t="shared" si="17"/>
        <v>#DIV/0!</v>
      </c>
      <c r="T56" s="78" t="e">
        <f t="shared" si="18"/>
        <v>#DIV/0!</v>
      </c>
      <c r="U56" s="78">
        <v>0</v>
      </c>
      <c r="V56" s="78">
        <f t="shared" si="19"/>
        <v>0</v>
      </c>
      <c r="W56" s="78">
        <v>0</v>
      </c>
      <c r="X56" s="78">
        <f t="shared" si="20"/>
        <v>0</v>
      </c>
      <c r="Y56" s="78" t="e">
        <f t="shared" si="5"/>
        <v>#DIV/0!</v>
      </c>
      <c r="Z56" s="78" t="e">
        <f t="shared" si="6"/>
        <v>#DIV/0!</v>
      </c>
      <c r="AA56" s="78" t="e">
        <f t="shared" si="21"/>
        <v>#DIV/0!</v>
      </c>
      <c r="AB56" s="78">
        <v>0</v>
      </c>
      <c r="AC56" s="78">
        <f t="shared" si="25"/>
        <v>0</v>
      </c>
      <c r="AD56" s="78">
        <v>0</v>
      </c>
      <c r="AE56" s="78">
        <f t="shared" si="22"/>
        <v>0</v>
      </c>
      <c r="AF56" s="78" t="e">
        <f t="shared" si="7"/>
        <v>#DIV/0!</v>
      </c>
      <c r="AG56" s="78" t="e">
        <f t="shared" si="23"/>
        <v>#DIV/0!</v>
      </c>
      <c r="AH56" s="78" t="e">
        <f t="shared" si="24"/>
        <v>#DIV/0!</v>
      </c>
      <c r="AI56" s="78">
        <v>0</v>
      </c>
      <c r="AJ56" s="78">
        <f t="shared" si="26"/>
        <v>0</v>
      </c>
    </row>
    <row r="57" spans="1:36" x14ac:dyDescent="0.25">
      <c r="A57" s="100">
        <v>0</v>
      </c>
      <c r="B57" s="78">
        <v>0</v>
      </c>
      <c r="C57" s="78">
        <f t="shared" si="9"/>
        <v>0</v>
      </c>
      <c r="D57" s="78" t="e">
        <f t="shared" si="1"/>
        <v>#DIV/0!</v>
      </c>
      <c r="E57" s="78" t="e">
        <f t="shared" si="2"/>
        <v>#DIV/0!</v>
      </c>
      <c r="F57" s="78" t="e">
        <f t="shared" si="10"/>
        <v>#DIV/0!</v>
      </c>
      <c r="G57" s="78">
        <v>0</v>
      </c>
      <c r="H57" s="78">
        <f t="shared" si="11"/>
        <v>0</v>
      </c>
      <c r="I57" s="78">
        <v>0</v>
      </c>
      <c r="J57" s="78">
        <f t="shared" si="12"/>
        <v>0</v>
      </c>
      <c r="K57" s="78" t="e">
        <f t="shared" si="3"/>
        <v>#DIV/0!</v>
      </c>
      <c r="L57" s="78" t="e">
        <f t="shared" si="13"/>
        <v>#DIV/0!</v>
      </c>
      <c r="M57" s="78" t="e">
        <f t="shared" si="14"/>
        <v>#DIV/0!</v>
      </c>
      <c r="N57" s="78">
        <v>0</v>
      </c>
      <c r="O57" s="78">
        <f t="shared" si="15"/>
        <v>0</v>
      </c>
      <c r="P57" s="78">
        <v>0</v>
      </c>
      <c r="Q57" s="78">
        <f t="shared" si="16"/>
        <v>0</v>
      </c>
      <c r="R57" s="78" t="e">
        <f t="shared" si="4"/>
        <v>#DIV/0!</v>
      </c>
      <c r="S57" s="78" t="e">
        <f t="shared" si="17"/>
        <v>#DIV/0!</v>
      </c>
      <c r="T57" s="78" t="e">
        <f t="shared" si="18"/>
        <v>#DIV/0!</v>
      </c>
      <c r="U57" s="78">
        <v>0</v>
      </c>
      <c r="V57" s="78">
        <f t="shared" si="19"/>
        <v>0</v>
      </c>
      <c r="W57" s="78">
        <v>0</v>
      </c>
      <c r="X57" s="78">
        <f t="shared" si="20"/>
        <v>0</v>
      </c>
      <c r="Y57" s="78" t="e">
        <f t="shared" si="5"/>
        <v>#DIV/0!</v>
      </c>
      <c r="Z57" s="78" t="e">
        <f t="shared" si="6"/>
        <v>#DIV/0!</v>
      </c>
      <c r="AA57" s="78" t="e">
        <f t="shared" si="21"/>
        <v>#DIV/0!</v>
      </c>
      <c r="AB57" s="78">
        <v>0</v>
      </c>
      <c r="AC57" s="78">
        <f t="shared" si="25"/>
        <v>0</v>
      </c>
      <c r="AD57" s="78">
        <v>0</v>
      </c>
      <c r="AE57" s="78">
        <f t="shared" si="22"/>
        <v>0</v>
      </c>
      <c r="AF57" s="78" t="e">
        <f t="shared" si="7"/>
        <v>#DIV/0!</v>
      </c>
      <c r="AG57" s="78" t="e">
        <f t="shared" si="23"/>
        <v>#DIV/0!</v>
      </c>
      <c r="AH57" s="78" t="e">
        <f t="shared" si="24"/>
        <v>#DIV/0!</v>
      </c>
      <c r="AI57" s="78">
        <v>0</v>
      </c>
      <c r="AJ57" s="78">
        <f t="shared" si="26"/>
        <v>0</v>
      </c>
    </row>
    <row r="58" spans="1:36" x14ac:dyDescent="0.25">
      <c r="A58" s="100">
        <v>0</v>
      </c>
      <c r="B58" s="78">
        <v>0</v>
      </c>
      <c r="C58" s="78">
        <f t="shared" si="9"/>
        <v>0</v>
      </c>
      <c r="D58" s="78" t="e">
        <f t="shared" si="1"/>
        <v>#DIV/0!</v>
      </c>
      <c r="E58" s="78" t="e">
        <f t="shared" si="2"/>
        <v>#DIV/0!</v>
      </c>
      <c r="F58" s="78" t="e">
        <f t="shared" si="10"/>
        <v>#DIV/0!</v>
      </c>
      <c r="G58" s="78">
        <v>0</v>
      </c>
      <c r="H58" s="78">
        <f t="shared" si="11"/>
        <v>0</v>
      </c>
      <c r="I58" s="78">
        <v>0</v>
      </c>
      <c r="J58" s="78">
        <f t="shared" si="12"/>
        <v>0</v>
      </c>
      <c r="K58" s="78" t="e">
        <f t="shared" si="3"/>
        <v>#DIV/0!</v>
      </c>
      <c r="L58" s="78" t="e">
        <f t="shared" si="13"/>
        <v>#DIV/0!</v>
      </c>
      <c r="M58" s="78" t="e">
        <f t="shared" si="14"/>
        <v>#DIV/0!</v>
      </c>
      <c r="N58" s="78">
        <v>0</v>
      </c>
      <c r="O58" s="78">
        <f t="shared" si="15"/>
        <v>0</v>
      </c>
      <c r="P58" s="78">
        <v>0</v>
      </c>
      <c r="Q58" s="78">
        <f t="shared" si="16"/>
        <v>0</v>
      </c>
      <c r="R58" s="78" t="e">
        <f t="shared" si="4"/>
        <v>#DIV/0!</v>
      </c>
      <c r="S58" s="78" t="e">
        <f t="shared" si="17"/>
        <v>#DIV/0!</v>
      </c>
      <c r="T58" s="78" t="e">
        <f t="shared" si="18"/>
        <v>#DIV/0!</v>
      </c>
      <c r="U58" s="78">
        <v>0</v>
      </c>
      <c r="V58" s="78">
        <f t="shared" si="19"/>
        <v>0</v>
      </c>
      <c r="W58" s="78">
        <v>0</v>
      </c>
      <c r="X58" s="78">
        <f t="shared" si="20"/>
        <v>0</v>
      </c>
      <c r="Y58" s="78" t="e">
        <f t="shared" si="5"/>
        <v>#DIV/0!</v>
      </c>
      <c r="Z58" s="78" t="e">
        <f t="shared" si="6"/>
        <v>#DIV/0!</v>
      </c>
      <c r="AA58" s="78" t="e">
        <f t="shared" si="21"/>
        <v>#DIV/0!</v>
      </c>
      <c r="AB58" s="78">
        <v>0</v>
      </c>
      <c r="AC58" s="78">
        <f t="shared" si="25"/>
        <v>0</v>
      </c>
      <c r="AD58" s="78">
        <v>0</v>
      </c>
      <c r="AE58" s="78">
        <f t="shared" si="22"/>
        <v>0</v>
      </c>
      <c r="AF58" s="78" t="e">
        <f t="shared" si="7"/>
        <v>#DIV/0!</v>
      </c>
      <c r="AG58" s="78" t="e">
        <f t="shared" si="23"/>
        <v>#DIV/0!</v>
      </c>
      <c r="AH58" s="78" t="e">
        <f t="shared" si="24"/>
        <v>#DIV/0!</v>
      </c>
      <c r="AI58" s="78">
        <v>0</v>
      </c>
      <c r="AJ58" s="78">
        <f t="shared" si="26"/>
        <v>0</v>
      </c>
    </row>
    <row r="59" spans="1:36" x14ac:dyDescent="0.25">
      <c r="A59" s="100">
        <v>0</v>
      </c>
      <c r="B59" s="78">
        <v>0</v>
      </c>
      <c r="C59" s="78">
        <f t="shared" si="9"/>
        <v>0</v>
      </c>
      <c r="D59" s="78" t="e">
        <f t="shared" si="1"/>
        <v>#DIV/0!</v>
      </c>
      <c r="E59" s="78" t="e">
        <f t="shared" si="2"/>
        <v>#DIV/0!</v>
      </c>
      <c r="F59" s="78" t="e">
        <f t="shared" si="10"/>
        <v>#DIV/0!</v>
      </c>
      <c r="G59" s="78">
        <v>0</v>
      </c>
      <c r="H59" s="78">
        <f t="shared" si="11"/>
        <v>0</v>
      </c>
      <c r="I59" s="78">
        <v>0</v>
      </c>
      <c r="J59" s="78">
        <f t="shared" si="12"/>
        <v>0</v>
      </c>
      <c r="K59" s="78" t="e">
        <f t="shared" si="3"/>
        <v>#DIV/0!</v>
      </c>
      <c r="L59" s="78" t="e">
        <f t="shared" si="13"/>
        <v>#DIV/0!</v>
      </c>
      <c r="M59" s="78" t="e">
        <f t="shared" si="14"/>
        <v>#DIV/0!</v>
      </c>
      <c r="N59" s="78">
        <v>0</v>
      </c>
      <c r="O59" s="78">
        <f t="shared" si="15"/>
        <v>0</v>
      </c>
      <c r="P59" s="78">
        <v>0</v>
      </c>
      <c r="Q59" s="78">
        <f t="shared" si="16"/>
        <v>0</v>
      </c>
      <c r="R59" s="78" t="e">
        <f t="shared" si="4"/>
        <v>#DIV/0!</v>
      </c>
      <c r="S59" s="78" t="e">
        <f t="shared" si="17"/>
        <v>#DIV/0!</v>
      </c>
      <c r="T59" s="78" t="e">
        <f t="shared" si="18"/>
        <v>#DIV/0!</v>
      </c>
      <c r="U59" s="78">
        <v>0</v>
      </c>
      <c r="V59" s="78">
        <f t="shared" si="19"/>
        <v>0</v>
      </c>
      <c r="W59" s="78">
        <v>0</v>
      </c>
      <c r="X59" s="78">
        <f t="shared" si="20"/>
        <v>0</v>
      </c>
      <c r="Y59" s="78" t="e">
        <f t="shared" si="5"/>
        <v>#DIV/0!</v>
      </c>
      <c r="Z59" s="78" t="e">
        <f t="shared" si="6"/>
        <v>#DIV/0!</v>
      </c>
      <c r="AA59" s="78" t="e">
        <f t="shared" si="21"/>
        <v>#DIV/0!</v>
      </c>
      <c r="AB59" s="78">
        <v>0</v>
      </c>
      <c r="AC59" s="78">
        <f t="shared" si="25"/>
        <v>0</v>
      </c>
      <c r="AD59" s="78">
        <v>0</v>
      </c>
      <c r="AE59" s="78">
        <f t="shared" si="22"/>
        <v>0</v>
      </c>
      <c r="AF59" s="78" t="e">
        <f t="shared" si="7"/>
        <v>#DIV/0!</v>
      </c>
      <c r="AG59" s="78" t="e">
        <f t="shared" si="23"/>
        <v>#DIV/0!</v>
      </c>
      <c r="AH59" s="78" t="e">
        <f t="shared" si="24"/>
        <v>#DIV/0!</v>
      </c>
      <c r="AI59" s="78">
        <v>0</v>
      </c>
      <c r="AJ59" s="78">
        <f t="shared" si="26"/>
        <v>0</v>
      </c>
    </row>
    <row r="60" spans="1:36" x14ac:dyDescent="0.25">
      <c r="A60" s="100">
        <v>0</v>
      </c>
      <c r="B60" s="78">
        <v>0</v>
      </c>
      <c r="C60" s="78">
        <f t="shared" si="9"/>
        <v>0</v>
      </c>
      <c r="D60" s="78" t="e">
        <f t="shared" si="1"/>
        <v>#DIV/0!</v>
      </c>
      <c r="E60" s="78" t="e">
        <f t="shared" si="2"/>
        <v>#DIV/0!</v>
      </c>
      <c r="F60" s="78" t="e">
        <f t="shared" si="10"/>
        <v>#DIV/0!</v>
      </c>
      <c r="G60" s="78">
        <v>0</v>
      </c>
      <c r="H60" s="78">
        <f t="shared" si="11"/>
        <v>0</v>
      </c>
      <c r="I60" s="78">
        <v>0</v>
      </c>
      <c r="J60" s="78">
        <f t="shared" si="12"/>
        <v>0</v>
      </c>
      <c r="K60" s="78" t="e">
        <f t="shared" si="3"/>
        <v>#DIV/0!</v>
      </c>
      <c r="L60" s="78" t="e">
        <f t="shared" si="13"/>
        <v>#DIV/0!</v>
      </c>
      <c r="M60" s="78" t="e">
        <f t="shared" si="14"/>
        <v>#DIV/0!</v>
      </c>
      <c r="N60" s="78">
        <v>0</v>
      </c>
      <c r="O60" s="78">
        <f t="shared" si="15"/>
        <v>0</v>
      </c>
      <c r="P60" s="78">
        <v>0</v>
      </c>
      <c r="Q60" s="78">
        <f t="shared" si="16"/>
        <v>0</v>
      </c>
      <c r="R60" s="78" t="e">
        <f t="shared" si="4"/>
        <v>#DIV/0!</v>
      </c>
      <c r="S60" s="78" t="e">
        <f t="shared" si="17"/>
        <v>#DIV/0!</v>
      </c>
      <c r="T60" s="78" t="e">
        <f t="shared" si="18"/>
        <v>#DIV/0!</v>
      </c>
      <c r="U60" s="78">
        <v>0</v>
      </c>
      <c r="V60" s="78">
        <f t="shared" si="19"/>
        <v>0</v>
      </c>
      <c r="W60" s="78">
        <v>0</v>
      </c>
      <c r="X60" s="78">
        <f t="shared" si="20"/>
        <v>0</v>
      </c>
      <c r="Y60" s="78" t="e">
        <f t="shared" si="5"/>
        <v>#DIV/0!</v>
      </c>
      <c r="Z60" s="78" t="e">
        <f t="shared" si="6"/>
        <v>#DIV/0!</v>
      </c>
      <c r="AA60" s="78" t="e">
        <f t="shared" si="21"/>
        <v>#DIV/0!</v>
      </c>
      <c r="AB60" s="78">
        <v>0</v>
      </c>
      <c r="AC60" s="78">
        <f t="shared" si="25"/>
        <v>0</v>
      </c>
      <c r="AD60" s="78">
        <v>0</v>
      </c>
      <c r="AE60" s="78">
        <f t="shared" si="22"/>
        <v>0</v>
      </c>
      <c r="AF60" s="78" t="e">
        <f t="shared" si="7"/>
        <v>#DIV/0!</v>
      </c>
      <c r="AG60" s="78" t="e">
        <f t="shared" si="23"/>
        <v>#DIV/0!</v>
      </c>
      <c r="AH60" s="78" t="e">
        <f t="shared" si="24"/>
        <v>#DIV/0!</v>
      </c>
      <c r="AI60" s="78">
        <v>0</v>
      </c>
      <c r="AJ60" s="78">
        <f t="shared" si="26"/>
        <v>0</v>
      </c>
    </row>
    <row r="61" spans="1:36" x14ac:dyDescent="0.25">
      <c r="A61" s="100">
        <v>0</v>
      </c>
      <c r="B61" s="78">
        <v>0</v>
      </c>
      <c r="C61" s="78">
        <f t="shared" si="9"/>
        <v>0</v>
      </c>
      <c r="D61" s="78" t="e">
        <f t="shared" si="1"/>
        <v>#DIV/0!</v>
      </c>
      <c r="E61" s="78" t="e">
        <f t="shared" si="2"/>
        <v>#DIV/0!</v>
      </c>
      <c r="F61" s="78" t="e">
        <f t="shared" si="10"/>
        <v>#DIV/0!</v>
      </c>
      <c r="G61" s="78">
        <v>0</v>
      </c>
      <c r="H61" s="78">
        <f t="shared" si="11"/>
        <v>0</v>
      </c>
      <c r="I61" s="78">
        <v>0</v>
      </c>
      <c r="J61" s="78">
        <f t="shared" si="12"/>
        <v>0</v>
      </c>
      <c r="K61" s="78" t="e">
        <f t="shared" si="3"/>
        <v>#DIV/0!</v>
      </c>
      <c r="L61" s="78" t="e">
        <f t="shared" si="13"/>
        <v>#DIV/0!</v>
      </c>
      <c r="M61" s="78" t="e">
        <f t="shared" si="14"/>
        <v>#DIV/0!</v>
      </c>
      <c r="N61" s="78">
        <v>0</v>
      </c>
      <c r="O61" s="78">
        <f t="shared" si="15"/>
        <v>0</v>
      </c>
      <c r="P61" s="78">
        <v>0</v>
      </c>
      <c r="Q61" s="78">
        <f t="shared" si="16"/>
        <v>0</v>
      </c>
      <c r="R61" s="78" t="e">
        <f t="shared" si="4"/>
        <v>#DIV/0!</v>
      </c>
      <c r="S61" s="78" t="e">
        <f t="shared" si="17"/>
        <v>#DIV/0!</v>
      </c>
      <c r="T61" s="78" t="e">
        <f t="shared" si="18"/>
        <v>#DIV/0!</v>
      </c>
      <c r="U61" s="78">
        <v>0</v>
      </c>
      <c r="V61" s="78">
        <f t="shared" si="19"/>
        <v>0</v>
      </c>
      <c r="W61" s="78">
        <v>0</v>
      </c>
      <c r="X61" s="78">
        <f t="shared" si="20"/>
        <v>0</v>
      </c>
      <c r="Y61" s="78" t="e">
        <f t="shared" si="5"/>
        <v>#DIV/0!</v>
      </c>
      <c r="Z61" s="78" t="e">
        <f t="shared" si="6"/>
        <v>#DIV/0!</v>
      </c>
      <c r="AA61" s="78" t="e">
        <f t="shared" si="21"/>
        <v>#DIV/0!</v>
      </c>
      <c r="AB61" s="78">
        <v>0</v>
      </c>
      <c r="AC61" s="78">
        <f t="shared" si="25"/>
        <v>0</v>
      </c>
      <c r="AD61" s="78">
        <v>0</v>
      </c>
      <c r="AE61" s="78">
        <f t="shared" si="22"/>
        <v>0</v>
      </c>
      <c r="AF61" s="78" t="e">
        <f t="shared" si="7"/>
        <v>#DIV/0!</v>
      </c>
      <c r="AG61" s="78" t="e">
        <f t="shared" si="23"/>
        <v>#DIV/0!</v>
      </c>
      <c r="AH61" s="78" t="e">
        <f t="shared" si="24"/>
        <v>#DIV/0!</v>
      </c>
      <c r="AI61" s="78">
        <v>0</v>
      </c>
      <c r="AJ61" s="78">
        <f t="shared" si="26"/>
        <v>0</v>
      </c>
    </row>
    <row r="62" spans="1:36" x14ac:dyDescent="0.25">
      <c r="A62" s="100">
        <v>0</v>
      </c>
      <c r="B62" s="78">
        <v>0</v>
      </c>
      <c r="C62" s="78">
        <f t="shared" si="9"/>
        <v>0</v>
      </c>
      <c r="D62" s="78" t="e">
        <f t="shared" si="1"/>
        <v>#DIV/0!</v>
      </c>
      <c r="E62" s="78" t="e">
        <f t="shared" si="2"/>
        <v>#DIV/0!</v>
      </c>
      <c r="F62" s="78" t="e">
        <f t="shared" si="10"/>
        <v>#DIV/0!</v>
      </c>
      <c r="G62" s="78">
        <v>0</v>
      </c>
      <c r="H62" s="78">
        <f t="shared" si="11"/>
        <v>0</v>
      </c>
      <c r="I62" s="78">
        <v>0</v>
      </c>
      <c r="J62" s="78">
        <f t="shared" si="12"/>
        <v>0</v>
      </c>
      <c r="K62" s="78" t="e">
        <f t="shared" si="3"/>
        <v>#DIV/0!</v>
      </c>
      <c r="L62" s="78" t="e">
        <f t="shared" si="13"/>
        <v>#DIV/0!</v>
      </c>
      <c r="M62" s="78" t="e">
        <f t="shared" si="14"/>
        <v>#DIV/0!</v>
      </c>
      <c r="N62" s="78">
        <v>0</v>
      </c>
      <c r="O62" s="78">
        <f t="shared" si="15"/>
        <v>0</v>
      </c>
      <c r="P62" s="78">
        <v>0</v>
      </c>
      <c r="Q62" s="78">
        <f t="shared" si="16"/>
        <v>0</v>
      </c>
      <c r="R62" s="78" t="e">
        <f t="shared" si="4"/>
        <v>#DIV/0!</v>
      </c>
      <c r="S62" s="78" t="e">
        <f t="shared" si="17"/>
        <v>#DIV/0!</v>
      </c>
      <c r="T62" s="78" t="e">
        <f t="shared" si="18"/>
        <v>#DIV/0!</v>
      </c>
      <c r="U62" s="78">
        <v>0</v>
      </c>
      <c r="V62" s="78">
        <f t="shared" si="19"/>
        <v>0</v>
      </c>
      <c r="W62" s="78">
        <v>0</v>
      </c>
      <c r="X62" s="78">
        <f t="shared" si="20"/>
        <v>0</v>
      </c>
      <c r="Y62" s="78" t="e">
        <f t="shared" si="5"/>
        <v>#DIV/0!</v>
      </c>
      <c r="Z62" s="78" t="e">
        <f t="shared" si="6"/>
        <v>#DIV/0!</v>
      </c>
      <c r="AA62" s="78" t="e">
        <f t="shared" si="21"/>
        <v>#DIV/0!</v>
      </c>
      <c r="AB62" s="78">
        <v>0</v>
      </c>
      <c r="AC62" s="78">
        <f t="shared" si="25"/>
        <v>0</v>
      </c>
      <c r="AD62" s="78">
        <v>0</v>
      </c>
      <c r="AE62" s="78">
        <f t="shared" si="22"/>
        <v>0</v>
      </c>
      <c r="AF62" s="78" t="e">
        <f t="shared" si="7"/>
        <v>#DIV/0!</v>
      </c>
      <c r="AG62" s="78" t="e">
        <f t="shared" si="23"/>
        <v>#DIV/0!</v>
      </c>
      <c r="AH62" s="78" t="e">
        <f t="shared" si="24"/>
        <v>#DIV/0!</v>
      </c>
      <c r="AI62" s="78">
        <v>0</v>
      </c>
      <c r="AJ62" s="78">
        <f t="shared" si="26"/>
        <v>0</v>
      </c>
    </row>
    <row r="63" spans="1:36" x14ac:dyDescent="0.25">
      <c r="A63" s="100">
        <v>0</v>
      </c>
      <c r="B63" s="78">
        <v>0</v>
      </c>
      <c r="C63" s="78">
        <f t="shared" si="9"/>
        <v>0</v>
      </c>
      <c r="D63" s="78" t="e">
        <f t="shared" si="1"/>
        <v>#DIV/0!</v>
      </c>
      <c r="E63" s="78" t="e">
        <f t="shared" si="2"/>
        <v>#DIV/0!</v>
      </c>
      <c r="F63" s="78" t="e">
        <f t="shared" si="10"/>
        <v>#DIV/0!</v>
      </c>
      <c r="G63" s="78">
        <v>0</v>
      </c>
      <c r="H63" s="78">
        <f t="shared" si="11"/>
        <v>0</v>
      </c>
      <c r="I63" s="78">
        <v>0</v>
      </c>
      <c r="J63" s="78">
        <f t="shared" si="12"/>
        <v>0</v>
      </c>
      <c r="K63" s="78" t="e">
        <f t="shared" si="3"/>
        <v>#DIV/0!</v>
      </c>
      <c r="L63" s="78" t="e">
        <f t="shared" si="13"/>
        <v>#DIV/0!</v>
      </c>
      <c r="M63" s="78" t="e">
        <f t="shared" si="14"/>
        <v>#DIV/0!</v>
      </c>
      <c r="N63" s="78">
        <v>0</v>
      </c>
      <c r="O63" s="78">
        <f t="shared" si="15"/>
        <v>0</v>
      </c>
      <c r="P63" s="78">
        <v>0</v>
      </c>
      <c r="Q63" s="78">
        <f t="shared" si="16"/>
        <v>0</v>
      </c>
      <c r="R63" s="78" t="e">
        <f t="shared" si="4"/>
        <v>#DIV/0!</v>
      </c>
      <c r="S63" s="78" t="e">
        <f t="shared" si="17"/>
        <v>#DIV/0!</v>
      </c>
      <c r="T63" s="78" t="e">
        <f t="shared" si="18"/>
        <v>#DIV/0!</v>
      </c>
      <c r="U63" s="78">
        <v>0</v>
      </c>
      <c r="V63" s="78">
        <f t="shared" si="19"/>
        <v>0</v>
      </c>
      <c r="W63" s="78">
        <v>0</v>
      </c>
      <c r="X63" s="78">
        <f t="shared" si="20"/>
        <v>0</v>
      </c>
      <c r="Y63" s="78" t="e">
        <f t="shared" si="5"/>
        <v>#DIV/0!</v>
      </c>
      <c r="Z63" s="78" t="e">
        <f t="shared" si="6"/>
        <v>#DIV/0!</v>
      </c>
      <c r="AA63" s="78" t="e">
        <f t="shared" si="21"/>
        <v>#DIV/0!</v>
      </c>
      <c r="AB63" s="78">
        <v>0</v>
      </c>
      <c r="AC63" s="78">
        <f t="shared" si="25"/>
        <v>0</v>
      </c>
      <c r="AD63" s="78">
        <v>0</v>
      </c>
      <c r="AE63" s="78">
        <f t="shared" si="22"/>
        <v>0</v>
      </c>
      <c r="AF63" s="78" t="e">
        <f t="shared" si="7"/>
        <v>#DIV/0!</v>
      </c>
      <c r="AG63" s="78" t="e">
        <f t="shared" si="23"/>
        <v>#DIV/0!</v>
      </c>
      <c r="AH63" s="78" t="e">
        <f t="shared" si="24"/>
        <v>#DIV/0!</v>
      </c>
      <c r="AI63" s="78">
        <v>0</v>
      </c>
      <c r="AJ63" s="78">
        <f t="shared" si="26"/>
        <v>0</v>
      </c>
    </row>
    <row r="64" spans="1:36" x14ac:dyDescent="0.25">
      <c r="A64" s="100">
        <v>0</v>
      </c>
      <c r="B64" s="78">
        <v>0</v>
      </c>
      <c r="C64" s="78">
        <f t="shared" si="9"/>
        <v>0</v>
      </c>
      <c r="D64" s="78" t="e">
        <f t="shared" si="1"/>
        <v>#DIV/0!</v>
      </c>
      <c r="E64" s="78" t="e">
        <f t="shared" si="2"/>
        <v>#DIV/0!</v>
      </c>
      <c r="F64" s="78" t="e">
        <f t="shared" si="10"/>
        <v>#DIV/0!</v>
      </c>
      <c r="G64" s="78">
        <v>0</v>
      </c>
      <c r="H64" s="78">
        <f t="shared" si="11"/>
        <v>0</v>
      </c>
      <c r="I64" s="78">
        <v>0</v>
      </c>
      <c r="J64" s="78">
        <f t="shared" si="12"/>
        <v>0</v>
      </c>
      <c r="K64" s="78" t="e">
        <f t="shared" si="3"/>
        <v>#DIV/0!</v>
      </c>
      <c r="L64" s="78" t="e">
        <f t="shared" si="13"/>
        <v>#DIV/0!</v>
      </c>
      <c r="M64" s="78" t="e">
        <f t="shared" si="14"/>
        <v>#DIV/0!</v>
      </c>
      <c r="N64" s="78">
        <v>0</v>
      </c>
      <c r="O64" s="78">
        <f t="shared" si="15"/>
        <v>0</v>
      </c>
      <c r="P64" s="78">
        <v>0</v>
      </c>
      <c r="Q64" s="78">
        <f t="shared" si="16"/>
        <v>0</v>
      </c>
      <c r="R64" s="78" t="e">
        <f t="shared" si="4"/>
        <v>#DIV/0!</v>
      </c>
      <c r="S64" s="78" t="e">
        <f t="shared" si="17"/>
        <v>#DIV/0!</v>
      </c>
      <c r="T64" s="78" t="e">
        <f t="shared" si="18"/>
        <v>#DIV/0!</v>
      </c>
      <c r="U64" s="78">
        <v>0</v>
      </c>
      <c r="V64" s="78">
        <f t="shared" si="19"/>
        <v>0</v>
      </c>
      <c r="W64" s="78">
        <v>0</v>
      </c>
      <c r="X64" s="78">
        <f t="shared" si="20"/>
        <v>0</v>
      </c>
      <c r="Y64" s="78" t="e">
        <f t="shared" si="5"/>
        <v>#DIV/0!</v>
      </c>
      <c r="Z64" s="78" t="e">
        <f t="shared" si="6"/>
        <v>#DIV/0!</v>
      </c>
      <c r="AA64" s="78" t="e">
        <f t="shared" si="21"/>
        <v>#DIV/0!</v>
      </c>
      <c r="AB64" s="78">
        <v>0</v>
      </c>
      <c r="AC64" s="78">
        <f t="shared" si="25"/>
        <v>0</v>
      </c>
      <c r="AD64" s="78">
        <v>0</v>
      </c>
      <c r="AE64" s="78">
        <f t="shared" si="22"/>
        <v>0</v>
      </c>
      <c r="AF64" s="78" t="e">
        <f t="shared" si="7"/>
        <v>#DIV/0!</v>
      </c>
      <c r="AG64" s="78" t="e">
        <f t="shared" si="23"/>
        <v>#DIV/0!</v>
      </c>
      <c r="AH64" s="78" t="e">
        <f t="shared" si="24"/>
        <v>#DIV/0!</v>
      </c>
      <c r="AI64" s="78">
        <v>0</v>
      </c>
      <c r="AJ64" s="78">
        <f t="shared" si="26"/>
        <v>0</v>
      </c>
    </row>
    <row r="65" spans="1:36" x14ac:dyDescent="0.25">
      <c r="A65" s="100">
        <v>0</v>
      </c>
      <c r="B65" s="78">
        <v>0</v>
      </c>
      <c r="C65" s="78">
        <f t="shared" si="9"/>
        <v>0</v>
      </c>
      <c r="D65" s="78" t="e">
        <f t="shared" si="1"/>
        <v>#DIV/0!</v>
      </c>
      <c r="E65" s="78" t="e">
        <f t="shared" si="2"/>
        <v>#DIV/0!</v>
      </c>
      <c r="F65" s="78" t="e">
        <f t="shared" si="10"/>
        <v>#DIV/0!</v>
      </c>
      <c r="G65" s="78">
        <v>0</v>
      </c>
      <c r="H65" s="78">
        <f t="shared" si="11"/>
        <v>0</v>
      </c>
      <c r="I65" s="78">
        <v>0</v>
      </c>
      <c r="J65" s="78">
        <f t="shared" si="12"/>
        <v>0</v>
      </c>
      <c r="K65" s="78" t="e">
        <f t="shared" si="3"/>
        <v>#DIV/0!</v>
      </c>
      <c r="L65" s="78" t="e">
        <f t="shared" si="13"/>
        <v>#DIV/0!</v>
      </c>
      <c r="M65" s="78" t="e">
        <f t="shared" si="14"/>
        <v>#DIV/0!</v>
      </c>
      <c r="N65" s="78">
        <v>0</v>
      </c>
      <c r="O65" s="78">
        <f t="shared" si="15"/>
        <v>0</v>
      </c>
      <c r="P65" s="78">
        <v>0</v>
      </c>
      <c r="Q65" s="78">
        <f t="shared" si="16"/>
        <v>0</v>
      </c>
      <c r="R65" s="78" t="e">
        <f t="shared" si="4"/>
        <v>#DIV/0!</v>
      </c>
      <c r="S65" s="78" t="e">
        <f t="shared" si="17"/>
        <v>#DIV/0!</v>
      </c>
      <c r="T65" s="78" t="e">
        <f t="shared" si="18"/>
        <v>#DIV/0!</v>
      </c>
      <c r="U65" s="78">
        <v>0</v>
      </c>
      <c r="V65" s="78">
        <f t="shared" si="19"/>
        <v>0</v>
      </c>
      <c r="W65" s="78">
        <v>0</v>
      </c>
      <c r="X65" s="78">
        <f t="shared" si="20"/>
        <v>0</v>
      </c>
      <c r="Y65" s="78" t="e">
        <f t="shared" si="5"/>
        <v>#DIV/0!</v>
      </c>
      <c r="Z65" s="78" t="e">
        <f t="shared" si="6"/>
        <v>#DIV/0!</v>
      </c>
      <c r="AA65" s="78" t="e">
        <f t="shared" si="21"/>
        <v>#DIV/0!</v>
      </c>
      <c r="AB65" s="78">
        <v>0</v>
      </c>
      <c r="AC65" s="78">
        <f t="shared" si="25"/>
        <v>0</v>
      </c>
      <c r="AD65" s="78">
        <v>0</v>
      </c>
      <c r="AE65" s="78">
        <f t="shared" si="22"/>
        <v>0</v>
      </c>
      <c r="AF65" s="78" t="e">
        <f t="shared" si="7"/>
        <v>#DIV/0!</v>
      </c>
      <c r="AG65" s="78" t="e">
        <f t="shared" si="23"/>
        <v>#DIV/0!</v>
      </c>
      <c r="AH65" s="78" t="e">
        <f t="shared" si="24"/>
        <v>#DIV/0!</v>
      </c>
      <c r="AI65" s="78">
        <v>0</v>
      </c>
      <c r="AJ65" s="78">
        <f t="shared" si="26"/>
        <v>0</v>
      </c>
    </row>
    <row r="66" spans="1:36" x14ac:dyDescent="0.25">
      <c r="A66" s="100">
        <v>0</v>
      </c>
      <c r="B66" s="78">
        <v>0</v>
      </c>
      <c r="C66" s="78">
        <f t="shared" si="9"/>
        <v>0</v>
      </c>
      <c r="D66" s="78" t="e">
        <f t="shared" si="1"/>
        <v>#DIV/0!</v>
      </c>
      <c r="E66" s="78" t="e">
        <f t="shared" si="2"/>
        <v>#DIV/0!</v>
      </c>
      <c r="F66" s="78" t="e">
        <f t="shared" si="10"/>
        <v>#DIV/0!</v>
      </c>
      <c r="G66" s="78">
        <v>0</v>
      </c>
      <c r="H66" s="78">
        <f t="shared" si="11"/>
        <v>0</v>
      </c>
      <c r="I66" s="78">
        <v>0</v>
      </c>
      <c r="J66" s="78">
        <f t="shared" si="12"/>
        <v>0</v>
      </c>
      <c r="K66" s="78" t="e">
        <f t="shared" si="3"/>
        <v>#DIV/0!</v>
      </c>
      <c r="L66" s="78" t="e">
        <f t="shared" si="13"/>
        <v>#DIV/0!</v>
      </c>
      <c r="M66" s="78" t="e">
        <f t="shared" si="14"/>
        <v>#DIV/0!</v>
      </c>
      <c r="N66" s="78">
        <v>0</v>
      </c>
      <c r="O66" s="78">
        <f t="shared" si="15"/>
        <v>0</v>
      </c>
      <c r="P66" s="78">
        <v>0</v>
      </c>
      <c r="Q66" s="78">
        <f t="shared" si="16"/>
        <v>0</v>
      </c>
      <c r="R66" s="78" t="e">
        <f t="shared" si="4"/>
        <v>#DIV/0!</v>
      </c>
      <c r="S66" s="78" t="e">
        <f t="shared" si="17"/>
        <v>#DIV/0!</v>
      </c>
      <c r="T66" s="78" t="e">
        <f t="shared" si="18"/>
        <v>#DIV/0!</v>
      </c>
      <c r="U66" s="78">
        <v>0</v>
      </c>
      <c r="V66" s="78">
        <f t="shared" si="19"/>
        <v>0</v>
      </c>
      <c r="W66" s="78">
        <v>0</v>
      </c>
      <c r="X66" s="78">
        <f t="shared" si="20"/>
        <v>0</v>
      </c>
      <c r="Y66" s="78" t="e">
        <f t="shared" si="5"/>
        <v>#DIV/0!</v>
      </c>
      <c r="Z66" s="78" t="e">
        <f t="shared" si="6"/>
        <v>#DIV/0!</v>
      </c>
      <c r="AA66" s="78" t="e">
        <f t="shared" si="21"/>
        <v>#DIV/0!</v>
      </c>
      <c r="AB66" s="78">
        <v>0</v>
      </c>
      <c r="AC66" s="78">
        <f t="shared" si="25"/>
        <v>0</v>
      </c>
      <c r="AD66" s="78">
        <v>0</v>
      </c>
      <c r="AE66" s="78">
        <f t="shared" si="22"/>
        <v>0</v>
      </c>
      <c r="AF66" s="78" t="e">
        <f t="shared" si="7"/>
        <v>#DIV/0!</v>
      </c>
      <c r="AG66" s="78" t="e">
        <f t="shared" si="23"/>
        <v>#DIV/0!</v>
      </c>
      <c r="AH66" s="78" t="e">
        <f t="shared" si="24"/>
        <v>#DIV/0!</v>
      </c>
      <c r="AI66" s="78">
        <v>0</v>
      </c>
      <c r="AJ66" s="78">
        <f t="shared" si="26"/>
        <v>0</v>
      </c>
    </row>
    <row r="67" spans="1:36" x14ac:dyDescent="0.25">
      <c r="A67" s="100">
        <v>0</v>
      </c>
      <c r="B67" s="78">
        <v>0</v>
      </c>
      <c r="C67" s="78">
        <f t="shared" si="9"/>
        <v>0</v>
      </c>
      <c r="D67" s="78" t="e">
        <f t="shared" si="1"/>
        <v>#DIV/0!</v>
      </c>
      <c r="E67" s="78" t="e">
        <f t="shared" si="2"/>
        <v>#DIV/0!</v>
      </c>
      <c r="F67" s="78" t="e">
        <f t="shared" si="10"/>
        <v>#DIV/0!</v>
      </c>
      <c r="G67" s="78">
        <v>0</v>
      </c>
      <c r="H67" s="78">
        <f t="shared" si="11"/>
        <v>0</v>
      </c>
      <c r="I67" s="78">
        <v>0</v>
      </c>
      <c r="J67" s="78">
        <f t="shared" si="12"/>
        <v>0</v>
      </c>
      <c r="K67" s="78" t="e">
        <f t="shared" si="3"/>
        <v>#DIV/0!</v>
      </c>
      <c r="L67" s="78" t="e">
        <f t="shared" si="13"/>
        <v>#DIV/0!</v>
      </c>
      <c r="M67" s="78" t="e">
        <f t="shared" si="14"/>
        <v>#DIV/0!</v>
      </c>
      <c r="N67" s="78">
        <v>0</v>
      </c>
      <c r="O67" s="78">
        <f t="shared" si="15"/>
        <v>0</v>
      </c>
      <c r="P67" s="78">
        <v>0</v>
      </c>
      <c r="Q67" s="78">
        <f t="shared" si="16"/>
        <v>0</v>
      </c>
      <c r="R67" s="78" t="e">
        <f t="shared" si="4"/>
        <v>#DIV/0!</v>
      </c>
      <c r="S67" s="78" t="e">
        <f t="shared" si="17"/>
        <v>#DIV/0!</v>
      </c>
      <c r="T67" s="78" t="e">
        <f t="shared" si="18"/>
        <v>#DIV/0!</v>
      </c>
      <c r="U67" s="78">
        <v>0</v>
      </c>
      <c r="V67" s="78">
        <f t="shared" si="19"/>
        <v>0</v>
      </c>
      <c r="W67" s="78">
        <v>0</v>
      </c>
      <c r="X67" s="78">
        <f t="shared" si="20"/>
        <v>0</v>
      </c>
      <c r="Y67" s="78" t="e">
        <f t="shared" si="5"/>
        <v>#DIV/0!</v>
      </c>
      <c r="Z67" s="78" t="e">
        <f t="shared" si="6"/>
        <v>#DIV/0!</v>
      </c>
      <c r="AA67" s="78" t="e">
        <f t="shared" si="21"/>
        <v>#DIV/0!</v>
      </c>
      <c r="AB67" s="78">
        <v>0</v>
      </c>
      <c r="AC67" s="78">
        <f t="shared" si="25"/>
        <v>0</v>
      </c>
      <c r="AD67" s="78">
        <v>0</v>
      </c>
      <c r="AE67" s="78">
        <f t="shared" si="22"/>
        <v>0</v>
      </c>
      <c r="AF67" s="78" t="e">
        <f t="shared" si="7"/>
        <v>#DIV/0!</v>
      </c>
      <c r="AG67" s="78" t="e">
        <f t="shared" si="23"/>
        <v>#DIV/0!</v>
      </c>
      <c r="AH67" s="78" t="e">
        <f t="shared" si="24"/>
        <v>#DIV/0!</v>
      </c>
      <c r="AI67" s="78">
        <v>0</v>
      </c>
      <c r="AJ67" s="78">
        <f t="shared" si="26"/>
        <v>0</v>
      </c>
    </row>
    <row r="68" spans="1:36" x14ac:dyDescent="0.25">
      <c r="A68" s="100">
        <v>0</v>
      </c>
      <c r="B68" s="78">
        <v>0</v>
      </c>
      <c r="C68" s="78">
        <f t="shared" si="9"/>
        <v>0</v>
      </c>
      <c r="D68" s="78" t="e">
        <f t="shared" ref="D68:D79" si="27">MIN(C68,$AP$1)</f>
        <v>#DIV/0!</v>
      </c>
      <c r="E68" s="78" t="e">
        <f t="shared" ref="E68:E79" si="28">IF(C68=D68,0,(C68-D68)*(C68-D68)/(C68-D68+$AN$1))</f>
        <v>#DIV/0!</v>
      </c>
      <c r="F68" s="78" t="e">
        <f t="shared" si="10"/>
        <v>#DIV/0!</v>
      </c>
      <c r="G68" s="78">
        <v>0</v>
      </c>
      <c r="H68" s="78">
        <f t="shared" si="11"/>
        <v>0</v>
      </c>
      <c r="I68" s="78">
        <v>0</v>
      </c>
      <c r="J68" s="78">
        <f t="shared" si="12"/>
        <v>0</v>
      </c>
      <c r="K68" s="78" t="e">
        <f t="shared" ref="K68:K79" si="29">MIN(J68,$AP$2)</f>
        <v>#DIV/0!</v>
      </c>
      <c r="L68" s="78" t="e">
        <f t="shared" si="13"/>
        <v>#DIV/0!</v>
      </c>
      <c r="M68" s="78" t="e">
        <f t="shared" si="14"/>
        <v>#DIV/0!</v>
      </c>
      <c r="N68" s="78">
        <v>0</v>
      </c>
      <c r="O68" s="78">
        <f t="shared" si="15"/>
        <v>0</v>
      </c>
      <c r="P68" s="78">
        <v>0</v>
      </c>
      <c r="Q68" s="78">
        <f t="shared" si="16"/>
        <v>0</v>
      </c>
      <c r="R68" s="78" t="e">
        <f t="shared" ref="R68:R79" si="30">MIN(Q68,$AP$3)</f>
        <v>#DIV/0!</v>
      </c>
      <c r="S68" s="78" t="e">
        <f t="shared" si="17"/>
        <v>#DIV/0!</v>
      </c>
      <c r="T68" s="78" t="e">
        <f t="shared" si="18"/>
        <v>#DIV/0!</v>
      </c>
      <c r="U68" s="78">
        <v>0</v>
      </c>
      <c r="V68" s="78">
        <f t="shared" si="19"/>
        <v>0</v>
      </c>
      <c r="W68" s="78">
        <v>0</v>
      </c>
      <c r="X68" s="78">
        <f t="shared" si="20"/>
        <v>0</v>
      </c>
      <c r="Y68" s="78" t="e">
        <f t="shared" ref="Y68:Y79" si="31">MIN(X68,$AP$4)</f>
        <v>#DIV/0!</v>
      </c>
      <c r="Z68" s="78" t="e">
        <f t="shared" ref="Z68:Z79" si="32">IF(X68=Y68,0,(X68-Y68)*(X68-Y68)/(X68-Y68+$AN$4))</f>
        <v>#DIV/0!</v>
      </c>
      <c r="AA68" s="78" t="e">
        <f t="shared" si="21"/>
        <v>#DIV/0!</v>
      </c>
      <c r="AB68" s="78">
        <v>0</v>
      </c>
      <c r="AC68" s="78">
        <f t="shared" si="25"/>
        <v>0</v>
      </c>
      <c r="AD68" s="78">
        <v>0</v>
      </c>
      <c r="AE68" s="78">
        <f t="shared" si="22"/>
        <v>0</v>
      </c>
      <c r="AF68" s="78" t="e">
        <f t="shared" ref="AF68:AF79" si="33">MIN(AE68,$AP$2)</f>
        <v>#DIV/0!</v>
      </c>
      <c r="AG68" s="78" t="e">
        <f t="shared" si="23"/>
        <v>#DIV/0!</v>
      </c>
      <c r="AH68" s="78" t="e">
        <f t="shared" si="24"/>
        <v>#DIV/0!</v>
      </c>
      <c r="AI68" s="78">
        <v>0</v>
      </c>
      <c r="AJ68" s="78">
        <f t="shared" si="26"/>
        <v>0</v>
      </c>
    </row>
    <row r="69" spans="1:36" x14ac:dyDescent="0.25">
      <c r="A69" s="100">
        <v>0</v>
      </c>
      <c r="B69" s="78">
        <v>0</v>
      </c>
      <c r="C69" s="78">
        <f t="shared" ref="C69:C79" si="34">C68+B69</f>
        <v>0</v>
      </c>
      <c r="D69" s="78" t="e">
        <f t="shared" si="27"/>
        <v>#DIV/0!</v>
      </c>
      <c r="E69" s="78" t="e">
        <f t="shared" si="28"/>
        <v>#DIV/0!</v>
      </c>
      <c r="F69" s="78" t="e">
        <f t="shared" ref="F69:F75" si="35">E69-E68</f>
        <v>#DIV/0!</v>
      </c>
      <c r="G69" s="78">
        <v>0</v>
      </c>
      <c r="H69" s="78">
        <f t="shared" ref="H69:H87" si="36">(G69+G68)/2*5*60+H68</f>
        <v>0</v>
      </c>
      <c r="I69" s="78">
        <v>0</v>
      </c>
      <c r="J69" s="78">
        <f t="shared" ref="J69:J79" si="37">J68+I69</f>
        <v>0</v>
      </c>
      <c r="K69" s="78" t="e">
        <f t="shared" si="29"/>
        <v>#DIV/0!</v>
      </c>
      <c r="L69" s="78" t="e">
        <f t="shared" ref="L69:L79" si="38">IF(J69=K69,0,(J69-K69)*(J69-K69)/(J69-K69+$AN$2))</f>
        <v>#DIV/0!</v>
      </c>
      <c r="M69" s="78" t="e">
        <f t="shared" ref="M69:M75" si="39">L69-L68</f>
        <v>#DIV/0!</v>
      </c>
      <c r="N69" s="78">
        <v>0</v>
      </c>
      <c r="O69" s="78">
        <f t="shared" ref="O69:O87" si="40">(N69+N68)/2*5*60+O68</f>
        <v>0</v>
      </c>
      <c r="P69" s="78">
        <v>0</v>
      </c>
      <c r="Q69" s="78">
        <f t="shared" ref="Q69:Q79" si="41">Q68+P69</f>
        <v>0</v>
      </c>
      <c r="R69" s="78" t="e">
        <f t="shared" si="30"/>
        <v>#DIV/0!</v>
      </c>
      <c r="S69" s="78" t="e">
        <f t="shared" ref="S69:S79" si="42">IF(Q69=R69,0,(Q69-R69)*(Q69-R69)/(Q69-R69+$AN$3))</f>
        <v>#DIV/0!</v>
      </c>
      <c r="T69" s="78" t="e">
        <f t="shared" ref="T69:T75" si="43">S69-S68</f>
        <v>#DIV/0!</v>
      </c>
      <c r="U69" s="78">
        <v>0</v>
      </c>
      <c r="V69" s="78">
        <f t="shared" ref="V69:V87" si="44">(U69+U68)/2*5*60+V68</f>
        <v>0</v>
      </c>
      <c r="W69" s="78">
        <v>0</v>
      </c>
      <c r="X69" s="78">
        <f t="shared" ref="X69:X79" si="45">X68+W69</f>
        <v>0</v>
      </c>
      <c r="Y69" s="78" t="e">
        <f t="shared" si="31"/>
        <v>#DIV/0!</v>
      </c>
      <c r="Z69" s="78" t="e">
        <f t="shared" si="32"/>
        <v>#DIV/0!</v>
      </c>
      <c r="AA69" s="78" t="e">
        <f t="shared" ref="AA69:AA75" si="46">Z69-Z68</f>
        <v>#DIV/0!</v>
      </c>
      <c r="AB69" s="78">
        <v>0</v>
      </c>
      <c r="AC69" s="78">
        <f t="shared" si="25"/>
        <v>0</v>
      </c>
      <c r="AD69" s="78">
        <v>0</v>
      </c>
      <c r="AE69" s="78">
        <f t="shared" ref="AE69:AE79" si="47">AE68+AD69</f>
        <v>0</v>
      </c>
      <c r="AF69" s="78" t="e">
        <f t="shared" si="33"/>
        <v>#DIV/0!</v>
      </c>
      <c r="AG69" s="78" t="e">
        <f t="shared" ref="AG69:AG79" si="48">IF(AE69=AF69,0,(AE69-AF69)*(AE69-AF69)/(AE69-AF69+$AN$2))</f>
        <v>#DIV/0!</v>
      </c>
      <c r="AH69" s="78" t="e">
        <f t="shared" ref="AH69:AH75" si="49">AG69-AG68</f>
        <v>#DIV/0!</v>
      </c>
      <c r="AI69" s="78">
        <v>0</v>
      </c>
      <c r="AJ69" s="78">
        <f t="shared" si="26"/>
        <v>0</v>
      </c>
    </row>
    <row r="70" spans="1:36" x14ac:dyDescent="0.25">
      <c r="A70" s="100">
        <v>0</v>
      </c>
      <c r="B70" s="78">
        <v>0</v>
      </c>
      <c r="C70" s="78">
        <f t="shared" si="34"/>
        <v>0</v>
      </c>
      <c r="D70" s="78" t="e">
        <f t="shared" si="27"/>
        <v>#DIV/0!</v>
      </c>
      <c r="E70" s="78" t="e">
        <f t="shared" si="28"/>
        <v>#DIV/0!</v>
      </c>
      <c r="F70" s="78" t="e">
        <f t="shared" si="35"/>
        <v>#DIV/0!</v>
      </c>
      <c r="G70" s="78">
        <v>0</v>
      </c>
      <c r="H70" s="78">
        <f t="shared" si="36"/>
        <v>0</v>
      </c>
      <c r="I70" s="78">
        <v>0</v>
      </c>
      <c r="J70" s="78">
        <f t="shared" si="37"/>
        <v>0</v>
      </c>
      <c r="K70" s="78" t="e">
        <f t="shared" si="29"/>
        <v>#DIV/0!</v>
      </c>
      <c r="L70" s="78" t="e">
        <f t="shared" si="38"/>
        <v>#DIV/0!</v>
      </c>
      <c r="M70" s="78" t="e">
        <f t="shared" si="39"/>
        <v>#DIV/0!</v>
      </c>
      <c r="N70" s="78">
        <v>0</v>
      </c>
      <c r="O70" s="78">
        <f t="shared" si="40"/>
        <v>0</v>
      </c>
      <c r="P70" s="78">
        <v>0</v>
      </c>
      <c r="Q70" s="78">
        <f t="shared" si="41"/>
        <v>0</v>
      </c>
      <c r="R70" s="78" t="e">
        <f t="shared" si="30"/>
        <v>#DIV/0!</v>
      </c>
      <c r="S70" s="78" t="e">
        <f t="shared" si="42"/>
        <v>#DIV/0!</v>
      </c>
      <c r="T70" s="78" t="e">
        <f t="shared" si="43"/>
        <v>#DIV/0!</v>
      </c>
      <c r="U70" s="78">
        <v>0</v>
      </c>
      <c r="V70" s="78">
        <f t="shared" si="44"/>
        <v>0</v>
      </c>
      <c r="W70" s="78">
        <v>0</v>
      </c>
      <c r="X70" s="78">
        <f t="shared" si="45"/>
        <v>0</v>
      </c>
      <c r="Y70" s="78" t="e">
        <f t="shared" si="31"/>
        <v>#DIV/0!</v>
      </c>
      <c r="Z70" s="78" t="e">
        <f t="shared" si="32"/>
        <v>#DIV/0!</v>
      </c>
      <c r="AA70" s="78" t="e">
        <f t="shared" si="46"/>
        <v>#DIV/0!</v>
      </c>
      <c r="AB70" s="78">
        <v>0</v>
      </c>
      <c r="AC70" s="78">
        <f t="shared" ref="AC70:AC87" si="50">AB70+AC69</f>
        <v>0</v>
      </c>
      <c r="AD70" s="78">
        <v>0</v>
      </c>
      <c r="AE70" s="78">
        <f t="shared" si="47"/>
        <v>0</v>
      </c>
      <c r="AF70" s="78" t="e">
        <f t="shared" si="33"/>
        <v>#DIV/0!</v>
      </c>
      <c r="AG70" s="78" t="e">
        <f t="shared" si="48"/>
        <v>#DIV/0!</v>
      </c>
      <c r="AH70" s="78" t="e">
        <f t="shared" si="49"/>
        <v>#DIV/0!</v>
      </c>
      <c r="AI70" s="78">
        <v>0</v>
      </c>
      <c r="AJ70" s="78">
        <f t="shared" ref="AJ70:AJ87" si="51">AI70+AJ69</f>
        <v>0</v>
      </c>
    </row>
    <row r="71" spans="1:36" x14ac:dyDescent="0.25">
      <c r="A71" s="100">
        <v>0</v>
      </c>
      <c r="B71" s="78">
        <v>0</v>
      </c>
      <c r="C71" s="78">
        <f t="shared" si="34"/>
        <v>0</v>
      </c>
      <c r="D71" s="78" t="e">
        <f t="shared" si="27"/>
        <v>#DIV/0!</v>
      </c>
      <c r="E71" s="78" t="e">
        <f t="shared" si="28"/>
        <v>#DIV/0!</v>
      </c>
      <c r="F71" s="78" t="e">
        <f t="shared" si="35"/>
        <v>#DIV/0!</v>
      </c>
      <c r="G71" s="78">
        <v>0</v>
      </c>
      <c r="H71" s="78">
        <f t="shared" si="36"/>
        <v>0</v>
      </c>
      <c r="I71" s="78">
        <v>0</v>
      </c>
      <c r="J71" s="78">
        <f t="shared" si="37"/>
        <v>0</v>
      </c>
      <c r="K71" s="78" t="e">
        <f t="shared" si="29"/>
        <v>#DIV/0!</v>
      </c>
      <c r="L71" s="78" t="e">
        <f t="shared" si="38"/>
        <v>#DIV/0!</v>
      </c>
      <c r="M71" s="78" t="e">
        <f t="shared" si="39"/>
        <v>#DIV/0!</v>
      </c>
      <c r="N71" s="78">
        <v>0</v>
      </c>
      <c r="O71" s="78">
        <f t="shared" si="40"/>
        <v>0</v>
      </c>
      <c r="P71" s="78">
        <v>0</v>
      </c>
      <c r="Q71" s="78">
        <f t="shared" si="41"/>
        <v>0</v>
      </c>
      <c r="R71" s="78" t="e">
        <f t="shared" si="30"/>
        <v>#DIV/0!</v>
      </c>
      <c r="S71" s="78" t="e">
        <f t="shared" si="42"/>
        <v>#DIV/0!</v>
      </c>
      <c r="T71" s="78" t="e">
        <f t="shared" si="43"/>
        <v>#DIV/0!</v>
      </c>
      <c r="U71" s="78">
        <v>0</v>
      </c>
      <c r="V71" s="78">
        <f t="shared" si="44"/>
        <v>0</v>
      </c>
      <c r="W71" s="78">
        <v>0</v>
      </c>
      <c r="X71" s="78">
        <f t="shared" si="45"/>
        <v>0</v>
      </c>
      <c r="Y71" s="78" t="e">
        <f t="shared" si="31"/>
        <v>#DIV/0!</v>
      </c>
      <c r="Z71" s="78" t="e">
        <f t="shared" si="32"/>
        <v>#DIV/0!</v>
      </c>
      <c r="AA71" s="78" t="e">
        <f t="shared" si="46"/>
        <v>#DIV/0!</v>
      </c>
      <c r="AB71" s="78">
        <v>0</v>
      </c>
      <c r="AC71" s="78">
        <f t="shared" si="50"/>
        <v>0</v>
      </c>
      <c r="AD71" s="78">
        <v>0</v>
      </c>
      <c r="AE71" s="78">
        <f t="shared" si="47"/>
        <v>0</v>
      </c>
      <c r="AF71" s="78" t="e">
        <f t="shared" si="33"/>
        <v>#DIV/0!</v>
      </c>
      <c r="AG71" s="78" t="e">
        <f t="shared" si="48"/>
        <v>#DIV/0!</v>
      </c>
      <c r="AH71" s="78" t="e">
        <f t="shared" si="49"/>
        <v>#DIV/0!</v>
      </c>
      <c r="AI71" s="78">
        <v>0</v>
      </c>
      <c r="AJ71" s="78">
        <f t="shared" si="51"/>
        <v>0</v>
      </c>
    </row>
    <row r="72" spans="1:36" x14ac:dyDescent="0.25">
      <c r="A72" s="100">
        <v>0</v>
      </c>
      <c r="B72" s="78">
        <v>0</v>
      </c>
      <c r="C72" s="78">
        <f t="shared" si="34"/>
        <v>0</v>
      </c>
      <c r="D72" s="78" t="e">
        <f t="shared" si="27"/>
        <v>#DIV/0!</v>
      </c>
      <c r="E72" s="78" t="e">
        <f t="shared" si="28"/>
        <v>#DIV/0!</v>
      </c>
      <c r="F72" s="78" t="e">
        <f t="shared" si="35"/>
        <v>#DIV/0!</v>
      </c>
      <c r="G72" s="78">
        <v>0</v>
      </c>
      <c r="H72" s="78">
        <f t="shared" si="36"/>
        <v>0</v>
      </c>
      <c r="I72" s="78">
        <v>0</v>
      </c>
      <c r="J72" s="78">
        <f t="shared" si="37"/>
        <v>0</v>
      </c>
      <c r="K72" s="78" t="e">
        <f t="shared" si="29"/>
        <v>#DIV/0!</v>
      </c>
      <c r="L72" s="78" t="e">
        <f t="shared" si="38"/>
        <v>#DIV/0!</v>
      </c>
      <c r="M72" s="78" t="e">
        <f t="shared" si="39"/>
        <v>#DIV/0!</v>
      </c>
      <c r="N72" s="78">
        <v>0</v>
      </c>
      <c r="O72" s="78">
        <f t="shared" si="40"/>
        <v>0</v>
      </c>
      <c r="P72" s="78">
        <v>0</v>
      </c>
      <c r="Q72" s="78">
        <f t="shared" si="41"/>
        <v>0</v>
      </c>
      <c r="R72" s="78" t="e">
        <f t="shared" si="30"/>
        <v>#DIV/0!</v>
      </c>
      <c r="S72" s="78" t="e">
        <f t="shared" si="42"/>
        <v>#DIV/0!</v>
      </c>
      <c r="T72" s="78" t="e">
        <f t="shared" si="43"/>
        <v>#DIV/0!</v>
      </c>
      <c r="U72" s="78">
        <v>0</v>
      </c>
      <c r="V72" s="78">
        <f t="shared" si="44"/>
        <v>0</v>
      </c>
      <c r="W72" s="78">
        <v>0</v>
      </c>
      <c r="X72" s="78">
        <f t="shared" si="45"/>
        <v>0</v>
      </c>
      <c r="Y72" s="78" t="e">
        <f t="shared" si="31"/>
        <v>#DIV/0!</v>
      </c>
      <c r="Z72" s="78" t="e">
        <f t="shared" si="32"/>
        <v>#DIV/0!</v>
      </c>
      <c r="AA72" s="78" t="e">
        <f t="shared" si="46"/>
        <v>#DIV/0!</v>
      </c>
      <c r="AB72" s="78">
        <v>0</v>
      </c>
      <c r="AC72" s="78">
        <f t="shared" si="50"/>
        <v>0</v>
      </c>
      <c r="AD72" s="78">
        <v>0</v>
      </c>
      <c r="AE72" s="78">
        <f t="shared" si="47"/>
        <v>0</v>
      </c>
      <c r="AF72" s="78" t="e">
        <f t="shared" si="33"/>
        <v>#DIV/0!</v>
      </c>
      <c r="AG72" s="78" t="e">
        <f t="shared" si="48"/>
        <v>#DIV/0!</v>
      </c>
      <c r="AH72" s="78" t="e">
        <f t="shared" si="49"/>
        <v>#DIV/0!</v>
      </c>
      <c r="AI72" s="78">
        <v>0</v>
      </c>
      <c r="AJ72" s="78">
        <f t="shared" si="51"/>
        <v>0</v>
      </c>
    </row>
    <row r="73" spans="1:36" x14ac:dyDescent="0.25">
      <c r="A73" s="100">
        <v>0</v>
      </c>
      <c r="B73" s="78">
        <v>0</v>
      </c>
      <c r="C73" s="78">
        <f t="shared" si="34"/>
        <v>0</v>
      </c>
      <c r="D73" s="78" t="e">
        <f t="shared" si="27"/>
        <v>#DIV/0!</v>
      </c>
      <c r="E73" s="78" t="e">
        <f t="shared" si="28"/>
        <v>#DIV/0!</v>
      </c>
      <c r="F73" s="78" t="e">
        <f t="shared" si="35"/>
        <v>#DIV/0!</v>
      </c>
      <c r="G73" s="78">
        <v>0</v>
      </c>
      <c r="H73" s="78">
        <f t="shared" si="36"/>
        <v>0</v>
      </c>
      <c r="I73" s="78">
        <v>0</v>
      </c>
      <c r="J73" s="78">
        <f t="shared" si="37"/>
        <v>0</v>
      </c>
      <c r="K73" s="78" t="e">
        <f t="shared" si="29"/>
        <v>#DIV/0!</v>
      </c>
      <c r="L73" s="78" t="e">
        <f t="shared" si="38"/>
        <v>#DIV/0!</v>
      </c>
      <c r="M73" s="78" t="e">
        <f t="shared" si="39"/>
        <v>#DIV/0!</v>
      </c>
      <c r="N73" s="78">
        <v>0</v>
      </c>
      <c r="O73" s="78">
        <f t="shared" si="40"/>
        <v>0</v>
      </c>
      <c r="P73" s="78">
        <v>0</v>
      </c>
      <c r="Q73" s="78">
        <f t="shared" si="41"/>
        <v>0</v>
      </c>
      <c r="R73" s="78" t="e">
        <f t="shared" si="30"/>
        <v>#DIV/0!</v>
      </c>
      <c r="S73" s="78" t="e">
        <f t="shared" si="42"/>
        <v>#DIV/0!</v>
      </c>
      <c r="T73" s="78" t="e">
        <f t="shared" si="43"/>
        <v>#DIV/0!</v>
      </c>
      <c r="U73" s="78">
        <v>0</v>
      </c>
      <c r="V73" s="78">
        <f t="shared" si="44"/>
        <v>0</v>
      </c>
      <c r="W73" s="78">
        <v>0</v>
      </c>
      <c r="X73" s="78">
        <f t="shared" si="45"/>
        <v>0</v>
      </c>
      <c r="Y73" s="78" t="e">
        <f t="shared" si="31"/>
        <v>#DIV/0!</v>
      </c>
      <c r="Z73" s="78" t="e">
        <f t="shared" si="32"/>
        <v>#DIV/0!</v>
      </c>
      <c r="AA73" s="78" t="e">
        <f t="shared" si="46"/>
        <v>#DIV/0!</v>
      </c>
      <c r="AB73" s="78">
        <v>0</v>
      </c>
      <c r="AC73" s="78">
        <f t="shared" si="50"/>
        <v>0</v>
      </c>
      <c r="AD73" s="78">
        <v>0</v>
      </c>
      <c r="AE73" s="78">
        <f t="shared" si="47"/>
        <v>0</v>
      </c>
      <c r="AF73" s="78" t="e">
        <f t="shared" si="33"/>
        <v>#DIV/0!</v>
      </c>
      <c r="AG73" s="78" t="e">
        <f t="shared" si="48"/>
        <v>#DIV/0!</v>
      </c>
      <c r="AH73" s="78" t="e">
        <f t="shared" si="49"/>
        <v>#DIV/0!</v>
      </c>
      <c r="AI73" s="78">
        <v>0</v>
      </c>
      <c r="AJ73" s="78">
        <f t="shared" si="51"/>
        <v>0</v>
      </c>
    </row>
    <row r="74" spans="1:36" x14ac:dyDescent="0.25">
      <c r="A74" s="100">
        <v>0</v>
      </c>
      <c r="B74" s="78">
        <v>0</v>
      </c>
      <c r="C74" s="78">
        <f t="shared" si="34"/>
        <v>0</v>
      </c>
      <c r="D74" s="78" t="e">
        <f t="shared" si="27"/>
        <v>#DIV/0!</v>
      </c>
      <c r="E74" s="78" t="e">
        <f t="shared" si="28"/>
        <v>#DIV/0!</v>
      </c>
      <c r="F74" s="78" t="e">
        <f t="shared" si="35"/>
        <v>#DIV/0!</v>
      </c>
      <c r="G74" s="78">
        <v>0</v>
      </c>
      <c r="H74" s="78">
        <f t="shared" si="36"/>
        <v>0</v>
      </c>
      <c r="I74" s="78">
        <v>0</v>
      </c>
      <c r="J74" s="78">
        <f t="shared" si="37"/>
        <v>0</v>
      </c>
      <c r="K74" s="78" t="e">
        <f t="shared" si="29"/>
        <v>#DIV/0!</v>
      </c>
      <c r="L74" s="78" t="e">
        <f t="shared" si="38"/>
        <v>#DIV/0!</v>
      </c>
      <c r="M74" s="78" t="e">
        <f t="shared" si="39"/>
        <v>#DIV/0!</v>
      </c>
      <c r="N74" s="78">
        <v>0</v>
      </c>
      <c r="O74" s="78">
        <f t="shared" si="40"/>
        <v>0</v>
      </c>
      <c r="P74" s="78">
        <v>0</v>
      </c>
      <c r="Q74" s="78">
        <f t="shared" si="41"/>
        <v>0</v>
      </c>
      <c r="R74" s="78" t="e">
        <f t="shared" si="30"/>
        <v>#DIV/0!</v>
      </c>
      <c r="S74" s="78" t="e">
        <f t="shared" si="42"/>
        <v>#DIV/0!</v>
      </c>
      <c r="T74" s="78" t="e">
        <f t="shared" si="43"/>
        <v>#DIV/0!</v>
      </c>
      <c r="U74" s="78">
        <v>0</v>
      </c>
      <c r="V74" s="78">
        <f t="shared" si="44"/>
        <v>0</v>
      </c>
      <c r="W74" s="78">
        <v>0</v>
      </c>
      <c r="X74" s="78">
        <f t="shared" si="45"/>
        <v>0</v>
      </c>
      <c r="Y74" s="78" t="e">
        <f t="shared" si="31"/>
        <v>#DIV/0!</v>
      </c>
      <c r="Z74" s="78" t="e">
        <f t="shared" si="32"/>
        <v>#DIV/0!</v>
      </c>
      <c r="AA74" s="78" t="e">
        <f t="shared" si="46"/>
        <v>#DIV/0!</v>
      </c>
      <c r="AB74" s="78">
        <v>0</v>
      </c>
      <c r="AC74" s="78">
        <f t="shared" si="50"/>
        <v>0</v>
      </c>
      <c r="AD74" s="78">
        <v>0</v>
      </c>
      <c r="AE74" s="78">
        <f t="shared" si="47"/>
        <v>0</v>
      </c>
      <c r="AF74" s="78" t="e">
        <f t="shared" si="33"/>
        <v>#DIV/0!</v>
      </c>
      <c r="AG74" s="78" t="e">
        <f t="shared" si="48"/>
        <v>#DIV/0!</v>
      </c>
      <c r="AH74" s="78" t="e">
        <f t="shared" si="49"/>
        <v>#DIV/0!</v>
      </c>
      <c r="AI74" s="78">
        <v>0</v>
      </c>
      <c r="AJ74" s="78">
        <f t="shared" si="51"/>
        <v>0</v>
      </c>
    </row>
    <row r="75" spans="1:36" x14ac:dyDescent="0.25">
      <c r="A75" s="100">
        <v>0</v>
      </c>
      <c r="B75" s="78">
        <v>0</v>
      </c>
      <c r="C75" s="78">
        <f t="shared" si="34"/>
        <v>0</v>
      </c>
      <c r="D75" s="78" t="e">
        <f t="shared" si="27"/>
        <v>#DIV/0!</v>
      </c>
      <c r="E75" s="78" t="e">
        <f t="shared" si="28"/>
        <v>#DIV/0!</v>
      </c>
      <c r="F75" s="78" t="e">
        <f t="shared" si="35"/>
        <v>#DIV/0!</v>
      </c>
      <c r="G75" s="78">
        <v>0</v>
      </c>
      <c r="H75" s="78">
        <f t="shared" si="36"/>
        <v>0</v>
      </c>
      <c r="I75" s="78">
        <v>0</v>
      </c>
      <c r="J75" s="78">
        <f t="shared" si="37"/>
        <v>0</v>
      </c>
      <c r="K75" s="78" t="e">
        <f t="shared" si="29"/>
        <v>#DIV/0!</v>
      </c>
      <c r="L75" s="78" t="e">
        <f t="shared" si="38"/>
        <v>#DIV/0!</v>
      </c>
      <c r="M75" s="78" t="e">
        <f t="shared" si="39"/>
        <v>#DIV/0!</v>
      </c>
      <c r="N75" s="78">
        <v>0</v>
      </c>
      <c r="O75" s="78">
        <f t="shared" si="40"/>
        <v>0</v>
      </c>
      <c r="P75" s="78">
        <v>0</v>
      </c>
      <c r="Q75" s="78">
        <f t="shared" si="41"/>
        <v>0</v>
      </c>
      <c r="R75" s="78" t="e">
        <f t="shared" si="30"/>
        <v>#DIV/0!</v>
      </c>
      <c r="S75" s="78" t="e">
        <f t="shared" si="42"/>
        <v>#DIV/0!</v>
      </c>
      <c r="T75" s="78" t="e">
        <f t="shared" si="43"/>
        <v>#DIV/0!</v>
      </c>
      <c r="U75" s="78">
        <v>0</v>
      </c>
      <c r="V75" s="78">
        <f t="shared" si="44"/>
        <v>0</v>
      </c>
      <c r="W75" s="78">
        <v>0</v>
      </c>
      <c r="X75" s="78">
        <f t="shared" si="45"/>
        <v>0</v>
      </c>
      <c r="Y75" s="78" t="e">
        <f t="shared" si="31"/>
        <v>#DIV/0!</v>
      </c>
      <c r="Z75" s="78" t="e">
        <f t="shared" si="32"/>
        <v>#DIV/0!</v>
      </c>
      <c r="AA75" s="78" t="e">
        <f t="shared" si="46"/>
        <v>#DIV/0!</v>
      </c>
      <c r="AB75" s="78">
        <v>0</v>
      </c>
      <c r="AC75" s="78">
        <f t="shared" si="50"/>
        <v>0</v>
      </c>
      <c r="AD75" s="78">
        <v>0</v>
      </c>
      <c r="AE75" s="78">
        <f t="shared" si="47"/>
        <v>0</v>
      </c>
      <c r="AF75" s="78" t="e">
        <f t="shared" si="33"/>
        <v>#DIV/0!</v>
      </c>
      <c r="AG75" s="78" t="e">
        <f t="shared" si="48"/>
        <v>#DIV/0!</v>
      </c>
      <c r="AH75" s="78" t="e">
        <f t="shared" si="49"/>
        <v>#DIV/0!</v>
      </c>
      <c r="AI75" s="78">
        <v>0</v>
      </c>
      <c r="AJ75" s="78">
        <f t="shared" si="51"/>
        <v>0</v>
      </c>
    </row>
    <row r="76" spans="1:36" x14ac:dyDescent="0.25">
      <c r="A76" s="100">
        <v>0</v>
      </c>
      <c r="C76" s="78">
        <f t="shared" si="34"/>
        <v>0</v>
      </c>
      <c r="D76" s="78" t="e">
        <f t="shared" si="27"/>
        <v>#DIV/0!</v>
      </c>
      <c r="E76" s="78" t="e">
        <f t="shared" si="28"/>
        <v>#DIV/0!</v>
      </c>
      <c r="G76" s="78">
        <v>0</v>
      </c>
      <c r="H76" s="78">
        <f t="shared" si="36"/>
        <v>0</v>
      </c>
      <c r="J76" s="78">
        <f t="shared" si="37"/>
        <v>0</v>
      </c>
      <c r="K76" s="78" t="e">
        <f t="shared" si="29"/>
        <v>#DIV/0!</v>
      </c>
      <c r="L76" s="78" t="e">
        <f t="shared" si="38"/>
        <v>#DIV/0!</v>
      </c>
      <c r="N76" s="78">
        <v>0</v>
      </c>
      <c r="O76" s="78">
        <f t="shared" si="40"/>
        <v>0</v>
      </c>
      <c r="Q76" s="78">
        <f t="shared" si="41"/>
        <v>0</v>
      </c>
      <c r="R76" s="78" t="e">
        <f t="shared" si="30"/>
        <v>#DIV/0!</v>
      </c>
      <c r="S76" s="78" t="e">
        <f t="shared" si="42"/>
        <v>#DIV/0!</v>
      </c>
      <c r="U76" s="78">
        <v>0</v>
      </c>
      <c r="V76" s="78">
        <f t="shared" si="44"/>
        <v>0</v>
      </c>
      <c r="X76" s="78">
        <f t="shared" si="45"/>
        <v>0</v>
      </c>
      <c r="Y76" s="78" t="e">
        <f t="shared" si="31"/>
        <v>#DIV/0!</v>
      </c>
      <c r="Z76" s="78" t="e">
        <f t="shared" si="32"/>
        <v>#DIV/0!</v>
      </c>
      <c r="AB76" s="78">
        <v>0</v>
      </c>
      <c r="AC76" s="78">
        <f t="shared" si="50"/>
        <v>0</v>
      </c>
      <c r="AE76" s="78">
        <f t="shared" si="47"/>
        <v>0</v>
      </c>
      <c r="AF76" s="78" t="e">
        <f t="shared" si="33"/>
        <v>#DIV/0!</v>
      </c>
      <c r="AG76" s="78" t="e">
        <f t="shared" si="48"/>
        <v>#DIV/0!</v>
      </c>
      <c r="AI76" s="78">
        <v>0</v>
      </c>
      <c r="AJ76" s="78">
        <f t="shared" si="51"/>
        <v>0</v>
      </c>
    </row>
    <row r="77" spans="1:36" x14ac:dyDescent="0.25">
      <c r="A77" s="100">
        <v>0</v>
      </c>
      <c r="C77" s="78">
        <f t="shared" si="34"/>
        <v>0</v>
      </c>
      <c r="D77" s="78" t="e">
        <f t="shared" si="27"/>
        <v>#DIV/0!</v>
      </c>
      <c r="E77" s="78" t="e">
        <f t="shared" si="28"/>
        <v>#DIV/0!</v>
      </c>
      <c r="G77" s="78">
        <v>0</v>
      </c>
      <c r="H77" s="78">
        <f t="shared" si="36"/>
        <v>0</v>
      </c>
      <c r="J77" s="78">
        <f t="shared" si="37"/>
        <v>0</v>
      </c>
      <c r="K77" s="78" t="e">
        <f t="shared" si="29"/>
        <v>#DIV/0!</v>
      </c>
      <c r="L77" s="78" t="e">
        <f t="shared" si="38"/>
        <v>#DIV/0!</v>
      </c>
      <c r="N77" s="78">
        <v>0</v>
      </c>
      <c r="O77" s="78">
        <f t="shared" si="40"/>
        <v>0</v>
      </c>
      <c r="Q77" s="78">
        <f t="shared" si="41"/>
        <v>0</v>
      </c>
      <c r="R77" s="78" t="e">
        <f t="shared" si="30"/>
        <v>#DIV/0!</v>
      </c>
      <c r="S77" s="78" t="e">
        <f t="shared" si="42"/>
        <v>#DIV/0!</v>
      </c>
      <c r="U77" s="78">
        <v>0</v>
      </c>
      <c r="V77" s="78">
        <f t="shared" si="44"/>
        <v>0</v>
      </c>
      <c r="X77" s="78">
        <f t="shared" si="45"/>
        <v>0</v>
      </c>
      <c r="Y77" s="78" t="e">
        <f t="shared" si="31"/>
        <v>#DIV/0!</v>
      </c>
      <c r="Z77" s="78" t="e">
        <f t="shared" si="32"/>
        <v>#DIV/0!</v>
      </c>
      <c r="AB77" s="78">
        <v>0</v>
      </c>
      <c r="AC77" s="78">
        <f t="shared" si="50"/>
        <v>0</v>
      </c>
      <c r="AE77" s="78">
        <f t="shared" si="47"/>
        <v>0</v>
      </c>
      <c r="AF77" s="78" t="e">
        <f t="shared" si="33"/>
        <v>#DIV/0!</v>
      </c>
      <c r="AG77" s="78" t="e">
        <f t="shared" si="48"/>
        <v>#DIV/0!</v>
      </c>
      <c r="AI77" s="78">
        <v>0</v>
      </c>
      <c r="AJ77" s="78">
        <f t="shared" si="51"/>
        <v>0</v>
      </c>
    </row>
    <row r="78" spans="1:36" x14ac:dyDescent="0.25">
      <c r="A78" s="100">
        <v>0</v>
      </c>
      <c r="C78" s="78">
        <f t="shared" si="34"/>
        <v>0</v>
      </c>
      <c r="D78" s="78" t="e">
        <f t="shared" si="27"/>
        <v>#DIV/0!</v>
      </c>
      <c r="E78" s="78" t="e">
        <f t="shared" si="28"/>
        <v>#DIV/0!</v>
      </c>
      <c r="G78" s="78">
        <v>0</v>
      </c>
      <c r="H78" s="78">
        <f t="shared" si="36"/>
        <v>0</v>
      </c>
      <c r="J78" s="78">
        <f t="shared" si="37"/>
        <v>0</v>
      </c>
      <c r="K78" s="78" t="e">
        <f t="shared" si="29"/>
        <v>#DIV/0!</v>
      </c>
      <c r="L78" s="78" t="e">
        <f t="shared" si="38"/>
        <v>#DIV/0!</v>
      </c>
      <c r="N78" s="78">
        <v>0</v>
      </c>
      <c r="O78" s="78">
        <f t="shared" si="40"/>
        <v>0</v>
      </c>
      <c r="Q78" s="78">
        <f t="shared" si="41"/>
        <v>0</v>
      </c>
      <c r="R78" s="78" t="e">
        <f t="shared" si="30"/>
        <v>#DIV/0!</v>
      </c>
      <c r="S78" s="78" t="e">
        <f t="shared" si="42"/>
        <v>#DIV/0!</v>
      </c>
      <c r="U78" s="78">
        <v>0</v>
      </c>
      <c r="V78" s="78">
        <f t="shared" si="44"/>
        <v>0</v>
      </c>
      <c r="X78" s="78">
        <f t="shared" si="45"/>
        <v>0</v>
      </c>
      <c r="Y78" s="78" t="e">
        <f t="shared" si="31"/>
        <v>#DIV/0!</v>
      </c>
      <c r="Z78" s="78" t="e">
        <f t="shared" si="32"/>
        <v>#DIV/0!</v>
      </c>
      <c r="AB78" s="78">
        <v>0</v>
      </c>
      <c r="AC78" s="78">
        <f t="shared" si="50"/>
        <v>0</v>
      </c>
      <c r="AE78" s="78">
        <f t="shared" si="47"/>
        <v>0</v>
      </c>
      <c r="AF78" s="78" t="e">
        <f t="shared" si="33"/>
        <v>#DIV/0!</v>
      </c>
      <c r="AG78" s="78" t="e">
        <f t="shared" si="48"/>
        <v>#DIV/0!</v>
      </c>
      <c r="AI78" s="78">
        <v>0</v>
      </c>
      <c r="AJ78" s="78">
        <f t="shared" si="51"/>
        <v>0</v>
      </c>
    </row>
    <row r="79" spans="1:36" x14ac:dyDescent="0.25">
      <c r="A79" s="100">
        <v>0</v>
      </c>
      <c r="C79" s="78">
        <f t="shared" si="34"/>
        <v>0</v>
      </c>
      <c r="D79" s="78" t="e">
        <f t="shared" si="27"/>
        <v>#DIV/0!</v>
      </c>
      <c r="E79" s="78" t="e">
        <f t="shared" si="28"/>
        <v>#DIV/0!</v>
      </c>
      <c r="G79" s="78">
        <v>0</v>
      </c>
      <c r="H79" s="78">
        <f t="shared" si="36"/>
        <v>0</v>
      </c>
      <c r="J79" s="78">
        <f t="shared" si="37"/>
        <v>0</v>
      </c>
      <c r="K79" s="78" t="e">
        <f t="shared" si="29"/>
        <v>#DIV/0!</v>
      </c>
      <c r="L79" s="78" t="e">
        <f t="shared" si="38"/>
        <v>#DIV/0!</v>
      </c>
      <c r="N79" s="78">
        <v>0</v>
      </c>
      <c r="O79" s="78">
        <f t="shared" si="40"/>
        <v>0</v>
      </c>
      <c r="Q79" s="78">
        <f t="shared" si="41"/>
        <v>0</v>
      </c>
      <c r="R79" s="78" t="e">
        <f t="shared" si="30"/>
        <v>#DIV/0!</v>
      </c>
      <c r="S79" s="78" t="e">
        <f t="shared" si="42"/>
        <v>#DIV/0!</v>
      </c>
      <c r="U79" s="78">
        <v>0</v>
      </c>
      <c r="V79" s="78">
        <f t="shared" si="44"/>
        <v>0</v>
      </c>
      <c r="X79" s="78">
        <f t="shared" si="45"/>
        <v>0</v>
      </c>
      <c r="Y79" s="78" t="e">
        <f t="shared" si="31"/>
        <v>#DIV/0!</v>
      </c>
      <c r="Z79" s="78" t="e">
        <f t="shared" si="32"/>
        <v>#DIV/0!</v>
      </c>
      <c r="AB79" s="78">
        <v>0</v>
      </c>
      <c r="AC79" s="78">
        <f t="shared" si="50"/>
        <v>0</v>
      </c>
      <c r="AE79" s="78">
        <f t="shared" si="47"/>
        <v>0</v>
      </c>
      <c r="AF79" s="78" t="e">
        <f t="shared" si="33"/>
        <v>#DIV/0!</v>
      </c>
      <c r="AG79" s="78" t="e">
        <f t="shared" si="48"/>
        <v>#DIV/0!</v>
      </c>
      <c r="AI79" s="78">
        <v>0</v>
      </c>
      <c r="AJ79" s="78">
        <f t="shared" si="51"/>
        <v>0</v>
      </c>
    </row>
    <row r="80" spans="1:36" x14ac:dyDescent="0.25">
      <c r="H80" s="78">
        <f t="shared" si="36"/>
        <v>0</v>
      </c>
      <c r="N80" s="78"/>
      <c r="O80" s="78">
        <f t="shared" si="40"/>
        <v>0</v>
      </c>
      <c r="V80" s="78">
        <f t="shared" si="44"/>
        <v>0</v>
      </c>
      <c r="AC80" s="78">
        <f t="shared" si="50"/>
        <v>0</v>
      </c>
      <c r="AJ80" s="78">
        <f t="shared" si="51"/>
        <v>0</v>
      </c>
    </row>
    <row r="81" spans="8:36" x14ac:dyDescent="0.25">
      <c r="H81" s="78">
        <f t="shared" si="36"/>
        <v>0</v>
      </c>
      <c r="N81" s="78"/>
      <c r="O81" s="78">
        <f t="shared" si="40"/>
        <v>0</v>
      </c>
      <c r="V81" s="78">
        <f t="shared" si="44"/>
        <v>0</v>
      </c>
      <c r="AC81" s="78">
        <f t="shared" si="50"/>
        <v>0</v>
      </c>
      <c r="AJ81" s="78">
        <f t="shared" si="51"/>
        <v>0</v>
      </c>
    </row>
    <row r="82" spans="8:36" x14ac:dyDescent="0.25">
      <c r="H82" s="78">
        <f t="shared" si="36"/>
        <v>0</v>
      </c>
      <c r="O82" s="78">
        <f t="shared" si="40"/>
        <v>0</v>
      </c>
      <c r="V82" s="78">
        <f t="shared" si="44"/>
        <v>0</v>
      </c>
      <c r="AC82" s="78">
        <f t="shared" si="50"/>
        <v>0</v>
      </c>
      <c r="AJ82" s="78">
        <f t="shared" si="51"/>
        <v>0</v>
      </c>
    </row>
    <row r="83" spans="8:36" x14ac:dyDescent="0.25">
      <c r="H83" s="78">
        <f t="shared" si="36"/>
        <v>0</v>
      </c>
      <c r="O83" s="78">
        <f t="shared" si="40"/>
        <v>0</v>
      </c>
      <c r="V83" s="78">
        <f t="shared" si="44"/>
        <v>0</v>
      </c>
      <c r="AC83" s="78">
        <f t="shared" si="50"/>
        <v>0</v>
      </c>
      <c r="AJ83" s="78">
        <f t="shared" si="51"/>
        <v>0</v>
      </c>
    </row>
    <row r="84" spans="8:36" x14ac:dyDescent="0.25">
      <c r="H84" s="78">
        <f t="shared" si="36"/>
        <v>0</v>
      </c>
      <c r="O84" s="78">
        <f t="shared" si="40"/>
        <v>0</v>
      </c>
      <c r="V84" s="78">
        <f t="shared" si="44"/>
        <v>0</v>
      </c>
      <c r="AC84" s="78">
        <f t="shared" si="50"/>
        <v>0</v>
      </c>
      <c r="AJ84" s="78">
        <f t="shared" si="51"/>
        <v>0</v>
      </c>
    </row>
    <row r="85" spans="8:36" x14ac:dyDescent="0.25">
      <c r="H85" s="78">
        <f t="shared" si="36"/>
        <v>0</v>
      </c>
      <c r="O85" s="78">
        <f t="shared" si="40"/>
        <v>0</v>
      </c>
      <c r="V85" s="78">
        <f t="shared" si="44"/>
        <v>0</v>
      </c>
      <c r="AC85" s="78">
        <f t="shared" si="50"/>
        <v>0</v>
      </c>
      <c r="AJ85" s="78">
        <f t="shared" si="51"/>
        <v>0</v>
      </c>
    </row>
    <row r="86" spans="8:36" x14ac:dyDescent="0.25">
      <c r="H86" s="78">
        <f t="shared" si="36"/>
        <v>0</v>
      </c>
      <c r="O86" s="78">
        <f t="shared" si="40"/>
        <v>0</v>
      </c>
      <c r="V86" s="78">
        <f t="shared" si="44"/>
        <v>0</v>
      </c>
      <c r="AC86" s="78">
        <f t="shared" si="50"/>
        <v>0</v>
      </c>
      <c r="AJ86" s="78">
        <f t="shared" si="51"/>
        <v>0</v>
      </c>
    </row>
    <row r="87" spans="8:36" x14ac:dyDescent="0.25">
      <c r="H87" s="78">
        <f t="shared" si="36"/>
        <v>0</v>
      </c>
      <c r="O87" s="78">
        <f t="shared" si="40"/>
        <v>0</v>
      </c>
      <c r="V87" s="78">
        <f t="shared" si="44"/>
        <v>0</v>
      </c>
      <c r="AC87" s="78">
        <f t="shared" si="50"/>
        <v>0</v>
      </c>
      <c r="AJ87" s="78">
        <f t="shared" si="51"/>
        <v>0</v>
      </c>
    </row>
  </sheetData>
  <mergeCells count="5">
    <mergeCell ref="A1:H1"/>
    <mergeCell ref="I1:O1"/>
    <mergeCell ref="P1:V1"/>
    <mergeCell ref="W1:AC1"/>
    <mergeCell ref="AD1:AI1"/>
  </mergeCells>
  <phoneticPr fontId="21" type="noConversion"/>
  <conditionalFormatting sqref="F3:F75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M3:M75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T3:T75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A3:AA75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AH3:AH7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Souhrn_scénářů</vt:lpstr>
      <vt:lpstr>Scénář_1</vt:lpstr>
      <vt:lpstr>Scénář_2</vt:lpstr>
      <vt:lpstr>Scénář_3</vt:lpstr>
      <vt:lpstr>Scénář_4</vt:lpstr>
      <vt:lpstr>Scénář_5</vt:lpstr>
      <vt:lpstr>pomocny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Kavka</dc:creator>
  <cp:lastModifiedBy>Petr Křížek</cp:lastModifiedBy>
  <cp:lastPrinted>2020-01-04T22:05:14Z</cp:lastPrinted>
  <dcterms:created xsi:type="dcterms:W3CDTF">2014-12-04T10:48:57Z</dcterms:created>
  <dcterms:modified xsi:type="dcterms:W3CDTF">2020-07-07T02:55:58Z</dcterms:modified>
</cp:coreProperties>
</file>